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35" windowWidth="10005" windowHeight="5985" activeTab="1"/>
  </bookViews>
  <sheets>
    <sheet name="Лист1" sheetId="2" r:id="rId1"/>
    <sheet name="БЕЗ УЧЕТА СЧЕТОВ БЮДЖЕТА" sheetId="1" r:id="rId2"/>
  </sheets>
  <definedNames>
    <definedName name="_xlnm._FilterDatabase" localSheetId="1" hidden="1">'БЕЗ УЧЕТА СЧЕТОВ БЮДЖЕТА'!$A$12:$G$637</definedName>
    <definedName name="_xlnm.Print_Titles" localSheetId="1">'БЕЗ УЧЕТА СЧЕТОВ БЮДЖЕТА'!$12:$12</definedName>
    <definedName name="_xlnm.Print_Area" localSheetId="1">'БЕЗ УЧЕТА СЧЕТОВ БЮДЖЕТА'!$A$1:$I$637</definedName>
  </definedNames>
  <calcPr calcId="145621"/>
</workbook>
</file>

<file path=xl/calcChain.xml><?xml version="1.0" encoding="utf-8"?>
<calcChain xmlns="http://schemas.openxmlformats.org/spreadsheetml/2006/main">
  <c r="I635" i="1" l="1"/>
  <c r="I634" i="1" s="1"/>
  <c r="I633" i="1" s="1"/>
  <c r="H635" i="1"/>
  <c r="H634" i="1" s="1"/>
  <c r="H633" i="1" s="1"/>
  <c r="G635" i="1"/>
  <c r="G634" i="1"/>
  <c r="G633" i="1" s="1"/>
  <c r="I567" i="1"/>
  <c r="I566" i="1" s="1"/>
  <c r="I565" i="1" s="1"/>
  <c r="H567" i="1"/>
  <c r="G567" i="1"/>
  <c r="G566" i="1" s="1"/>
  <c r="G565" i="1" s="1"/>
  <c r="H566" i="1"/>
  <c r="H565" i="1" s="1"/>
  <c r="I525" i="1"/>
  <c r="I524" i="1" s="1"/>
  <c r="H525" i="1"/>
  <c r="H524" i="1" s="1"/>
  <c r="G525" i="1"/>
  <c r="G524" i="1" s="1"/>
  <c r="I522" i="1"/>
  <c r="I521" i="1" s="1"/>
  <c r="H522" i="1"/>
  <c r="H521" i="1" s="1"/>
  <c r="G522" i="1"/>
  <c r="G521" i="1" s="1"/>
  <c r="G441" i="1"/>
  <c r="I438" i="1"/>
  <c r="H438" i="1"/>
  <c r="H437" i="1" s="1"/>
  <c r="G438" i="1"/>
  <c r="G437" i="1" s="1"/>
  <c r="I437" i="1"/>
  <c r="I422" i="1"/>
  <c r="I421" i="1" s="1"/>
  <c r="H422" i="1"/>
  <c r="G422" i="1"/>
  <c r="G421" i="1" s="1"/>
  <c r="H421" i="1"/>
  <c r="I419" i="1"/>
  <c r="I418" i="1" s="1"/>
  <c r="I417" i="1" s="1"/>
  <c r="H419" i="1"/>
  <c r="H418" i="1" s="1"/>
  <c r="H417" i="1" s="1"/>
  <c r="G419" i="1"/>
  <c r="G418" i="1"/>
  <c r="I372" i="1"/>
  <c r="H372" i="1"/>
  <c r="H371" i="1" s="1"/>
  <c r="H370" i="1" s="1"/>
  <c r="G372" i="1"/>
  <c r="G371" i="1" s="1"/>
  <c r="G370" i="1" s="1"/>
  <c r="I371" i="1"/>
  <c r="I370" i="1" s="1"/>
  <c r="I313" i="1"/>
  <c r="H313" i="1"/>
  <c r="H312" i="1" s="1"/>
  <c r="H311" i="1" s="1"/>
  <c r="G313" i="1"/>
  <c r="G312" i="1" s="1"/>
  <c r="G311" i="1" s="1"/>
  <c r="I312" i="1"/>
  <c r="I311" i="1" s="1"/>
  <c r="I217" i="1"/>
  <c r="H217" i="1"/>
  <c r="G217" i="1"/>
  <c r="H185" i="1"/>
  <c r="I185" i="1"/>
  <c r="G185" i="1"/>
  <c r="G417" i="1" l="1"/>
  <c r="I68" i="1"/>
  <c r="I67" i="1" s="1"/>
  <c r="H68" i="1"/>
  <c r="H67" i="1" s="1"/>
  <c r="G68" i="1"/>
  <c r="G67" i="1" s="1"/>
  <c r="I473" i="1"/>
  <c r="I472" i="1" s="1"/>
  <c r="H473" i="1"/>
  <c r="H472" i="1" s="1"/>
  <c r="G473" i="1"/>
  <c r="G472" i="1" s="1"/>
  <c r="I470" i="1"/>
  <c r="I469" i="1" s="1"/>
  <c r="H470" i="1"/>
  <c r="H469" i="1" s="1"/>
  <c r="G470" i="1"/>
  <c r="G469" i="1" s="1"/>
  <c r="I77" i="1"/>
  <c r="H77" i="1"/>
  <c r="G77" i="1"/>
  <c r="I73" i="1"/>
  <c r="H73" i="1"/>
  <c r="G73" i="1"/>
  <c r="G72" i="1" s="1"/>
  <c r="I42" i="1"/>
  <c r="I41" i="1" s="1"/>
  <c r="H42" i="1"/>
  <c r="H41" i="1" s="1"/>
  <c r="G42" i="1"/>
  <c r="G41" i="1" s="1"/>
  <c r="I38" i="1"/>
  <c r="I37" i="1" s="1"/>
  <c r="H38" i="1"/>
  <c r="H37" i="1" s="1"/>
  <c r="G38" i="1"/>
  <c r="G37" i="1" s="1"/>
  <c r="I35" i="1"/>
  <c r="H35" i="1"/>
  <c r="G35" i="1"/>
  <c r="I32" i="1"/>
  <c r="H32" i="1"/>
  <c r="G32" i="1"/>
  <c r="I30" i="1"/>
  <c r="H30" i="1"/>
  <c r="G30" i="1"/>
  <c r="I27" i="1"/>
  <c r="I26" i="1" s="1"/>
  <c r="H27" i="1"/>
  <c r="G27" i="1"/>
  <c r="I549" i="1"/>
  <c r="I548" i="1" s="1"/>
  <c r="H549" i="1"/>
  <c r="H548" i="1" s="1"/>
  <c r="G549" i="1"/>
  <c r="G548" i="1"/>
  <c r="I546" i="1"/>
  <c r="I545" i="1" s="1"/>
  <c r="I544" i="1" s="1"/>
  <c r="H546" i="1"/>
  <c r="H545" i="1" s="1"/>
  <c r="G546" i="1"/>
  <c r="G545" i="1" s="1"/>
  <c r="I516" i="1"/>
  <c r="I515" i="1" s="1"/>
  <c r="H516" i="1"/>
  <c r="H515" i="1" s="1"/>
  <c r="G516" i="1"/>
  <c r="G515" i="1" s="1"/>
  <c r="I499" i="1"/>
  <c r="I498" i="1" s="1"/>
  <c r="H499" i="1"/>
  <c r="H498" i="1" s="1"/>
  <c r="G499" i="1"/>
  <c r="G498" i="1" s="1"/>
  <c r="I496" i="1"/>
  <c r="I495" i="1" s="1"/>
  <c r="H496" i="1"/>
  <c r="H495" i="1" s="1"/>
  <c r="G496" i="1"/>
  <c r="G495" i="1" s="1"/>
  <c r="G294" i="1"/>
  <c r="I205" i="1"/>
  <c r="H205" i="1"/>
  <c r="G205" i="1"/>
  <c r="I203" i="1"/>
  <c r="H203" i="1"/>
  <c r="G203" i="1"/>
  <c r="I196" i="1"/>
  <c r="I195" i="1" s="1"/>
  <c r="I194" i="1" s="1"/>
  <c r="I193" i="1" s="1"/>
  <c r="I192" i="1" s="1"/>
  <c r="I191" i="1" s="1"/>
  <c r="H196" i="1"/>
  <c r="H195" i="1" s="1"/>
  <c r="H194" i="1" s="1"/>
  <c r="H193" i="1" s="1"/>
  <c r="H192" i="1" s="1"/>
  <c r="H191" i="1" s="1"/>
  <c r="G196" i="1"/>
  <c r="G195" i="1" s="1"/>
  <c r="G194" i="1" s="1"/>
  <c r="G193" i="1" s="1"/>
  <c r="G192" i="1" s="1"/>
  <c r="G191" i="1" s="1"/>
  <c r="I240" i="1"/>
  <c r="I239" i="1" s="1"/>
  <c r="H240" i="1"/>
  <c r="H239" i="1" s="1"/>
  <c r="G240" i="1"/>
  <c r="G239" i="1" s="1"/>
  <c r="I630" i="1"/>
  <c r="I629" i="1" s="1"/>
  <c r="I628" i="1" s="1"/>
  <c r="I627" i="1" s="1"/>
  <c r="H630" i="1"/>
  <c r="H629" i="1" s="1"/>
  <c r="H628" i="1" s="1"/>
  <c r="H627" i="1" s="1"/>
  <c r="G630" i="1"/>
  <c r="G629" i="1" s="1"/>
  <c r="G628" i="1" s="1"/>
  <c r="G627" i="1" s="1"/>
  <c r="I552" i="1"/>
  <c r="I551" i="1" s="1"/>
  <c r="H552" i="1"/>
  <c r="H551" i="1" s="1"/>
  <c r="G552" i="1"/>
  <c r="G551" i="1" s="1"/>
  <c r="G504" i="1"/>
  <c r="G503" i="1" s="1"/>
  <c r="G502" i="1" s="1"/>
  <c r="I444" i="1"/>
  <c r="H444" i="1"/>
  <c r="G444" i="1"/>
  <c r="I441" i="1"/>
  <c r="I440" i="1" s="1"/>
  <c r="H441" i="1"/>
  <c r="H440" i="1" s="1"/>
  <c r="G440" i="1"/>
  <c r="I364" i="1"/>
  <c r="I363" i="1" s="1"/>
  <c r="H364" i="1"/>
  <c r="H363" i="1" s="1"/>
  <c r="G364" i="1"/>
  <c r="G363" i="1" s="1"/>
  <c r="I361" i="1"/>
  <c r="I360" i="1" s="1"/>
  <c r="H361" i="1"/>
  <c r="H360" i="1" s="1"/>
  <c r="G361" i="1"/>
  <c r="G360" i="1" s="1"/>
  <c r="I271" i="1"/>
  <c r="I270" i="1" s="1"/>
  <c r="H271" i="1"/>
  <c r="H270" i="1" s="1"/>
  <c r="G271" i="1"/>
  <c r="G270" i="1" s="1"/>
  <c r="I268" i="1"/>
  <c r="I267" i="1" s="1"/>
  <c r="H268" i="1"/>
  <c r="H267" i="1" s="1"/>
  <c r="G268" i="1"/>
  <c r="G267" i="1" s="1"/>
  <c r="I237" i="1"/>
  <c r="I236" i="1" s="1"/>
  <c r="H237" i="1"/>
  <c r="H236" i="1" s="1"/>
  <c r="G237" i="1"/>
  <c r="G236" i="1" s="1"/>
  <c r="I603" i="1"/>
  <c r="I602" i="1" s="1"/>
  <c r="H603" i="1"/>
  <c r="H602" i="1" s="1"/>
  <c r="G603" i="1"/>
  <c r="G602" i="1" s="1"/>
  <c r="I590" i="1"/>
  <c r="H590" i="1"/>
  <c r="G590" i="1"/>
  <c r="H54" i="1"/>
  <c r="H47" i="1" s="1"/>
  <c r="H46" i="1" s="1"/>
  <c r="H45" i="1" s="1"/>
  <c r="H44" i="1" s="1"/>
  <c r="I54" i="1"/>
  <c r="G54" i="1"/>
  <c r="I344" i="1"/>
  <c r="I343" i="1" s="1"/>
  <c r="H344" i="1"/>
  <c r="H343" i="1" s="1"/>
  <c r="G344" i="1"/>
  <c r="G343" i="1" s="1"/>
  <c r="H250" i="1"/>
  <c r="I250" i="1"/>
  <c r="I249" i="1" s="1"/>
  <c r="I248" i="1" s="1"/>
  <c r="I247" i="1" s="1"/>
  <c r="I246" i="1" s="1"/>
  <c r="G250" i="1"/>
  <c r="G249" i="1" s="1"/>
  <c r="G248" i="1" s="1"/>
  <c r="G247" i="1" s="1"/>
  <c r="G246" i="1" s="1"/>
  <c r="I277" i="1"/>
  <c r="I276" i="1" s="1"/>
  <c r="H277" i="1"/>
  <c r="H276" i="1" s="1"/>
  <c r="G277" i="1"/>
  <c r="G276" i="1" s="1"/>
  <c r="I274" i="1"/>
  <c r="I273" i="1" s="1"/>
  <c r="H274" i="1"/>
  <c r="H273" i="1" s="1"/>
  <c r="G274" i="1"/>
  <c r="G273" i="1" s="1"/>
  <c r="G264" i="1"/>
  <c r="G263" i="1" s="1"/>
  <c r="H264" i="1"/>
  <c r="H263" i="1" s="1"/>
  <c r="I264" i="1"/>
  <c r="I261" i="1"/>
  <c r="H261" i="1"/>
  <c r="G261" i="1"/>
  <c r="G256" i="1" s="1"/>
  <c r="I257" i="1"/>
  <c r="H257" i="1"/>
  <c r="H256" i="1" s="1"/>
  <c r="G257" i="1"/>
  <c r="I153" i="1"/>
  <c r="H153" i="1"/>
  <c r="G153" i="1"/>
  <c r="I614" i="1"/>
  <c r="I613" i="1" s="1"/>
  <c r="I612" i="1" s="1"/>
  <c r="H614" i="1"/>
  <c r="H613" i="1" s="1"/>
  <c r="H612" i="1" s="1"/>
  <c r="G614" i="1"/>
  <c r="G613" i="1" s="1"/>
  <c r="G612" i="1" s="1"/>
  <c r="I610" i="1"/>
  <c r="I609" i="1" s="1"/>
  <c r="I608" i="1" s="1"/>
  <c r="H610" i="1"/>
  <c r="H609" i="1" s="1"/>
  <c r="H608" i="1" s="1"/>
  <c r="G610" i="1"/>
  <c r="G609" i="1" s="1"/>
  <c r="G608" i="1" s="1"/>
  <c r="I593" i="1"/>
  <c r="H593" i="1"/>
  <c r="G593" i="1"/>
  <c r="I587" i="1"/>
  <c r="H587" i="1"/>
  <c r="G587" i="1"/>
  <c r="I542" i="1"/>
  <c r="I541" i="1" s="1"/>
  <c r="I540" i="1" s="1"/>
  <c r="H542" i="1"/>
  <c r="H541" i="1" s="1"/>
  <c r="H540" i="1" s="1"/>
  <c r="G542" i="1"/>
  <c r="G541" i="1" s="1"/>
  <c r="G540" i="1" s="1"/>
  <c r="I538" i="1"/>
  <c r="I537" i="1" s="1"/>
  <c r="I536" i="1" s="1"/>
  <c r="H538" i="1"/>
  <c r="H537" i="1" s="1"/>
  <c r="H536" i="1" s="1"/>
  <c r="G538" i="1"/>
  <c r="G537" i="1" s="1"/>
  <c r="G536" i="1" s="1"/>
  <c r="I531" i="1"/>
  <c r="I530" i="1" s="1"/>
  <c r="H531" i="1"/>
  <c r="H530" i="1" s="1"/>
  <c r="G531" i="1"/>
  <c r="G530" i="1" s="1"/>
  <c r="I450" i="1"/>
  <c r="I449" i="1" s="1"/>
  <c r="H450" i="1"/>
  <c r="H449" i="1" s="1"/>
  <c r="G450" i="1"/>
  <c r="G449" i="1" s="1"/>
  <c r="I447" i="1"/>
  <c r="I446" i="1"/>
  <c r="H447" i="1"/>
  <c r="H446" i="1" s="1"/>
  <c r="G447" i="1"/>
  <c r="G446" i="1" s="1"/>
  <c r="I433" i="1"/>
  <c r="I431" i="1" s="1"/>
  <c r="I430" i="1" s="1"/>
  <c r="H433" i="1"/>
  <c r="H431" i="1" s="1"/>
  <c r="H430" i="1" s="1"/>
  <c r="G433" i="1"/>
  <c r="G431" i="1" s="1"/>
  <c r="G430" i="1" s="1"/>
  <c r="I407" i="1"/>
  <c r="I406" i="1" s="1"/>
  <c r="H407" i="1"/>
  <c r="H406" i="1" s="1"/>
  <c r="G407" i="1"/>
  <c r="G406" i="1" s="1"/>
  <c r="I358" i="1"/>
  <c r="I357" i="1" s="1"/>
  <c r="H358" i="1"/>
  <c r="H357" i="1" s="1"/>
  <c r="G358" i="1"/>
  <c r="G357" i="1" s="1"/>
  <c r="I352" i="1"/>
  <c r="I351" i="1" s="1"/>
  <c r="H352" i="1"/>
  <c r="H351" i="1" s="1"/>
  <c r="G352" i="1"/>
  <c r="G351" i="1" s="1"/>
  <c r="I348" i="1"/>
  <c r="I347" i="1" s="1"/>
  <c r="H348" i="1"/>
  <c r="H347" i="1" s="1"/>
  <c r="G348" i="1"/>
  <c r="G347" i="1" s="1"/>
  <c r="I333" i="1"/>
  <c r="H333" i="1"/>
  <c r="G333" i="1"/>
  <c r="I309" i="1"/>
  <c r="I308" i="1" s="1"/>
  <c r="I307" i="1" s="1"/>
  <c r="I306" i="1" s="1"/>
  <c r="H309" i="1"/>
  <c r="H308" i="1" s="1"/>
  <c r="H307" i="1" s="1"/>
  <c r="H306" i="1" s="1"/>
  <c r="G309" i="1"/>
  <c r="G308" i="1"/>
  <c r="G307" i="1" s="1"/>
  <c r="G306" i="1" s="1"/>
  <c r="I304" i="1"/>
  <c r="I303" i="1" s="1"/>
  <c r="H304" i="1"/>
  <c r="H303" i="1" s="1"/>
  <c r="G304" i="1"/>
  <c r="G303" i="1" s="1"/>
  <c r="I300" i="1"/>
  <c r="I299" i="1" s="1"/>
  <c r="H300" i="1"/>
  <c r="H299" i="1" s="1"/>
  <c r="G300" i="1"/>
  <c r="G299" i="1" s="1"/>
  <c r="I294" i="1"/>
  <c r="H294" i="1"/>
  <c r="I289" i="1"/>
  <c r="H289" i="1"/>
  <c r="G289" i="1"/>
  <c r="I232" i="1"/>
  <c r="H232" i="1"/>
  <c r="G232" i="1"/>
  <c r="I230" i="1"/>
  <c r="I229" i="1" s="1"/>
  <c r="H230" i="1"/>
  <c r="H229" i="1" s="1"/>
  <c r="G230" i="1"/>
  <c r="G229" i="1" s="1"/>
  <c r="G228" i="1" s="1"/>
  <c r="G227" i="1" s="1"/>
  <c r="I165" i="1"/>
  <c r="I164" i="1" s="1"/>
  <c r="H165" i="1"/>
  <c r="H164" i="1" s="1"/>
  <c r="G165" i="1"/>
  <c r="G164" i="1" s="1"/>
  <c r="I162" i="1"/>
  <c r="I161" i="1" s="1"/>
  <c r="I160" i="1" s="1"/>
  <c r="H162" i="1"/>
  <c r="H161" i="1" s="1"/>
  <c r="G162" i="1"/>
  <c r="G161" i="1" s="1"/>
  <c r="I150" i="1"/>
  <c r="I149" i="1" s="1"/>
  <c r="H150" i="1"/>
  <c r="H149" i="1" s="1"/>
  <c r="G150" i="1"/>
  <c r="I146" i="1"/>
  <c r="I145" i="1" s="1"/>
  <c r="H146" i="1"/>
  <c r="H145" i="1" s="1"/>
  <c r="G146" i="1"/>
  <c r="G145" i="1" s="1"/>
  <c r="I143" i="1"/>
  <c r="H143" i="1"/>
  <c r="G143" i="1"/>
  <c r="G139" i="1" s="1"/>
  <c r="I140" i="1"/>
  <c r="I139" i="1" s="1"/>
  <c r="H140" i="1"/>
  <c r="H139" i="1" s="1"/>
  <c r="G140" i="1"/>
  <c r="I137" i="1"/>
  <c r="H137" i="1"/>
  <c r="G137" i="1"/>
  <c r="I133" i="1"/>
  <c r="H133" i="1"/>
  <c r="G133" i="1"/>
  <c r="G132" i="1" s="1"/>
  <c r="I130" i="1"/>
  <c r="H130" i="1"/>
  <c r="G130" i="1"/>
  <c r="I126" i="1"/>
  <c r="I125" i="1" s="1"/>
  <c r="H126" i="1"/>
  <c r="H125" i="1" s="1"/>
  <c r="G126" i="1"/>
  <c r="I116" i="1"/>
  <c r="H116" i="1"/>
  <c r="G116" i="1"/>
  <c r="I112" i="1"/>
  <c r="H112" i="1"/>
  <c r="G112" i="1"/>
  <c r="I108" i="1"/>
  <c r="H108" i="1"/>
  <c r="G108" i="1"/>
  <c r="I105" i="1"/>
  <c r="H105" i="1"/>
  <c r="G105" i="1"/>
  <c r="I101" i="1"/>
  <c r="H101" i="1"/>
  <c r="H100" i="1" s="1"/>
  <c r="G101" i="1"/>
  <c r="I98" i="1"/>
  <c r="H98" i="1"/>
  <c r="G98" i="1"/>
  <c r="I94" i="1"/>
  <c r="I93" i="1" s="1"/>
  <c r="H94" i="1"/>
  <c r="G94" i="1"/>
  <c r="I52" i="1"/>
  <c r="H52" i="1"/>
  <c r="G52" i="1"/>
  <c r="I48" i="1"/>
  <c r="H48" i="1"/>
  <c r="G48" i="1"/>
  <c r="I576" i="1"/>
  <c r="I575" i="1"/>
  <c r="H576" i="1"/>
  <c r="H575" i="1" s="1"/>
  <c r="G576" i="1"/>
  <c r="G575" i="1" s="1"/>
  <c r="I573" i="1"/>
  <c r="I572" i="1"/>
  <c r="I571" i="1" s="1"/>
  <c r="I570" i="1" s="1"/>
  <c r="I569" i="1" s="1"/>
  <c r="H573" i="1"/>
  <c r="H572" i="1" s="1"/>
  <c r="G573" i="1"/>
  <c r="G572" i="1" s="1"/>
  <c r="I534" i="1"/>
  <c r="I533" i="1" s="1"/>
  <c r="H534" i="1"/>
  <c r="H533" i="1" s="1"/>
  <c r="G534" i="1"/>
  <c r="G533" i="1" s="1"/>
  <c r="I528" i="1"/>
  <c r="I527" i="1" s="1"/>
  <c r="H528" i="1"/>
  <c r="H527" i="1" s="1"/>
  <c r="G528" i="1"/>
  <c r="G527" i="1" s="1"/>
  <c r="I397" i="1"/>
  <c r="I396" i="1" s="1"/>
  <c r="I395" i="1" s="1"/>
  <c r="H397" i="1"/>
  <c r="H396" i="1" s="1"/>
  <c r="H395" i="1" s="1"/>
  <c r="G397" i="1"/>
  <c r="G396" i="1" s="1"/>
  <c r="G395" i="1" s="1"/>
  <c r="I428" i="1"/>
  <c r="I427" i="1" s="1"/>
  <c r="I426" i="1" s="1"/>
  <c r="H428" i="1"/>
  <c r="H427" i="1" s="1"/>
  <c r="H426" i="1" s="1"/>
  <c r="G428" i="1"/>
  <c r="G427" i="1" s="1"/>
  <c r="G426" i="1" s="1"/>
  <c r="I623" i="1"/>
  <c r="I622" i="1" s="1"/>
  <c r="I621" i="1" s="1"/>
  <c r="I620" i="1" s="1"/>
  <c r="I619" i="1" s="1"/>
  <c r="H623" i="1"/>
  <c r="H622" i="1" s="1"/>
  <c r="H621" i="1" s="1"/>
  <c r="H620" i="1" s="1"/>
  <c r="H619" i="1" s="1"/>
  <c r="I617" i="1"/>
  <c r="I616" i="1" s="1"/>
  <c r="H617" i="1"/>
  <c r="H616" i="1" s="1"/>
  <c r="I606" i="1"/>
  <c r="I605" i="1" s="1"/>
  <c r="H606" i="1"/>
  <c r="H605" i="1" s="1"/>
  <c r="I583" i="1"/>
  <c r="H583" i="1"/>
  <c r="I562" i="1"/>
  <c r="I561" i="1" s="1"/>
  <c r="I560" i="1" s="1"/>
  <c r="I559" i="1" s="1"/>
  <c r="H562" i="1"/>
  <c r="H561" i="1" s="1"/>
  <c r="H560" i="1" s="1"/>
  <c r="H559" i="1" s="1"/>
  <c r="I557" i="1"/>
  <c r="I556" i="1" s="1"/>
  <c r="I555" i="1" s="1"/>
  <c r="H557" i="1"/>
  <c r="H556" i="1" s="1"/>
  <c r="H555" i="1" s="1"/>
  <c r="I519" i="1"/>
  <c r="I518" i="1" s="1"/>
  <c r="H519" i="1"/>
  <c r="H518" i="1" s="1"/>
  <c r="I513" i="1"/>
  <c r="I512" i="1" s="1"/>
  <c r="H513" i="1"/>
  <c r="H512" i="1" s="1"/>
  <c r="I510" i="1"/>
  <c r="I509" i="1" s="1"/>
  <c r="H510" i="1"/>
  <c r="H509" i="1" s="1"/>
  <c r="I504" i="1"/>
  <c r="I503" i="1" s="1"/>
  <c r="I502" i="1" s="1"/>
  <c r="H504" i="1"/>
  <c r="H503" i="1" s="1"/>
  <c r="H502" i="1" s="1"/>
  <c r="I492" i="1"/>
  <c r="I491" i="1" s="1"/>
  <c r="H492" i="1"/>
  <c r="H491" i="1" s="1"/>
  <c r="I489" i="1"/>
  <c r="I488" i="1" s="1"/>
  <c r="H489" i="1"/>
  <c r="H488" i="1" s="1"/>
  <c r="I486" i="1"/>
  <c r="I485" i="1" s="1"/>
  <c r="H486" i="1"/>
  <c r="H485" i="1" s="1"/>
  <c r="I480" i="1"/>
  <c r="I479" i="1" s="1"/>
  <c r="I478" i="1" s="1"/>
  <c r="H480" i="1"/>
  <c r="H479" i="1" s="1"/>
  <c r="H478" i="1" s="1"/>
  <c r="I463" i="1"/>
  <c r="I462" i="1" s="1"/>
  <c r="I461" i="1" s="1"/>
  <c r="I460" i="1" s="1"/>
  <c r="I459" i="1" s="1"/>
  <c r="H463" i="1"/>
  <c r="H462" i="1" s="1"/>
  <c r="H461" i="1" s="1"/>
  <c r="H460" i="1" s="1"/>
  <c r="H459" i="1" s="1"/>
  <c r="I457" i="1"/>
  <c r="I456" i="1" s="1"/>
  <c r="I455" i="1" s="1"/>
  <c r="I454" i="1" s="1"/>
  <c r="I453" i="1" s="1"/>
  <c r="I452" i="1" s="1"/>
  <c r="H457" i="1"/>
  <c r="H456" i="1" s="1"/>
  <c r="H455" i="1" s="1"/>
  <c r="H454" i="1" s="1"/>
  <c r="H453" i="1" s="1"/>
  <c r="H452" i="1" s="1"/>
  <c r="I415" i="1"/>
  <c r="I414" i="1" s="1"/>
  <c r="I413" i="1" s="1"/>
  <c r="I412" i="1" s="1"/>
  <c r="H415" i="1"/>
  <c r="H414" i="1" s="1"/>
  <c r="H413" i="1" s="1"/>
  <c r="H412" i="1" s="1"/>
  <c r="I410" i="1"/>
  <c r="I409" i="1" s="1"/>
  <c r="I405" i="1" s="1"/>
  <c r="I404" i="1" s="1"/>
  <c r="H410" i="1"/>
  <c r="H409" i="1" s="1"/>
  <c r="I402" i="1"/>
  <c r="I401" i="1" s="1"/>
  <c r="I400" i="1" s="1"/>
  <c r="H402" i="1"/>
  <c r="H401" i="1" s="1"/>
  <c r="H400" i="1" s="1"/>
  <c r="I393" i="1"/>
  <c r="I392" i="1" s="1"/>
  <c r="I391" i="1" s="1"/>
  <c r="H393" i="1"/>
  <c r="H392" i="1" s="1"/>
  <c r="H391" i="1" s="1"/>
  <c r="I387" i="1"/>
  <c r="I386" i="1" s="1"/>
  <c r="I385" i="1" s="1"/>
  <c r="I384" i="1" s="1"/>
  <c r="I383" i="1" s="1"/>
  <c r="H387" i="1"/>
  <c r="H386" i="1" s="1"/>
  <c r="H385" i="1" s="1"/>
  <c r="H384" i="1" s="1"/>
  <c r="H383" i="1" s="1"/>
  <c r="I380" i="1"/>
  <c r="I379" i="1" s="1"/>
  <c r="I378" i="1" s="1"/>
  <c r="H380" i="1"/>
  <c r="H379" i="1" s="1"/>
  <c r="H378" i="1" s="1"/>
  <c r="I376" i="1"/>
  <c r="I375" i="1" s="1"/>
  <c r="I374" i="1" s="1"/>
  <c r="H376" i="1"/>
  <c r="H375" i="1" s="1"/>
  <c r="H374" i="1" s="1"/>
  <c r="I368" i="1"/>
  <c r="I367" i="1" s="1"/>
  <c r="I366" i="1" s="1"/>
  <c r="H368" i="1"/>
  <c r="H367" i="1" s="1"/>
  <c r="H366" i="1" s="1"/>
  <c r="I355" i="1"/>
  <c r="I354" i="1" s="1"/>
  <c r="H355" i="1"/>
  <c r="H354" i="1" s="1"/>
  <c r="I341" i="1"/>
  <c r="I340" i="1" s="1"/>
  <c r="H341" i="1"/>
  <c r="H340" i="1" s="1"/>
  <c r="I329" i="1"/>
  <c r="I328" i="1" s="1"/>
  <c r="H329" i="1"/>
  <c r="H328" i="1" s="1"/>
  <c r="I324" i="1"/>
  <c r="I323" i="1" s="1"/>
  <c r="H324" i="1"/>
  <c r="H323" i="1" s="1"/>
  <c r="I318" i="1"/>
  <c r="I317" i="1" s="1"/>
  <c r="I316" i="1" s="1"/>
  <c r="I315" i="1" s="1"/>
  <c r="H318" i="1"/>
  <c r="H317" i="1" s="1"/>
  <c r="H316" i="1" s="1"/>
  <c r="H315" i="1" s="1"/>
  <c r="I292" i="1"/>
  <c r="I291" i="1" s="1"/>
  <c r="H292" i="1"/>
  <c r="I286" i="1"/>
  <c r="H286" i="1"/>
  <c r="H285" i="1" s="1"/>
  <c r="I280" i="1"/>
  <c r="I279" i="1" s="1"/>
  <c r="H280" i="1"/>
  <c r="H279" i="1" s="1"/>
  <c r="I263" i="1"/>
  <c r="H249" i="1"/>
  <c r="H248" i="1" s="1"/>
  <c r="H247" i="1" s="1"/>
  <c r="H246" i="1" s="1"/>
  <c r="I243" i="1"/>
  <c r="I242" i="1" s="1"/>
  <c r="H243" i="1"/>
  <c r="H242" i="1" s="1"/>
  <c r="I225" i="1"/>
  <c r="I224" i="1" s="1"/>
  <c r="I223" i="1" s="1"/>
  <c r="I222" i="1" s="1"/>
  <c r="H225" i="1"/>
  <c r="H224" i="1" s="1"/>
  <c r="H223" i="1" s="1"/>
  <c r="H222" i="1" s="1"/>
  <c r="I220" i="1"/>
  <c r="H220" i="1"/>
  <c r="I212" i="1"/>
  <c r="I211" i="1" s="1"/>
  <c r="I210" i="1" s="1"/>
  <c r="I209" i="1" s="1"/>
  <c r="I208" i="1" s="1"/>
  <c r="H212" i="1"/>
  <c r="H211" i="1" s="1"/>
  <c r="H210" i="1" s="1"/>
  <c r="H209" i="1" s="1"/>
  <c r="H208" i="1" s="1"/>
  <c r="I188" i="1"/>
  <c r="H188" i="1"/>
  <c r="I182" i="1"/>
  <c r="I181" i="1" s="1"/>
  <c r="H182" i="1"/>
  <c r="H181" i="1" s="1"/>
  <c r="I179" i="1"/>
  <c r="I178" i="1" s="1"/>
  <c r="H179" i="1"/>
  <c r="H178" i="1" s="1"/>
  <c r="I176" i="1"/>
  <c r="I175" i="1" s="1"/>
  <c r="H176" i="1"/>
  <c r="H175" i="1" s="1"/>
  <c r="I173" i="1"/>
  <c r="I172" i="1" s="1"/>
  <c r="I171" i="1" s="1"/>
  <c r="H173" i="1"/>
  <c r="H172" i="1" s="1"/>
  <c r="H171" i="1" s="1"/>
  <c r="I169" i="1"/>
  <c r="I168" i="1" s="1"/>
  <c r="I167" i="1" s="1"/>
  <c r="H169" i="1"/>
  <c r="H168" i="1" s="1"/>
  <c r="H167" i="1" s="1"/>
  <c r="I158" i="1"/>
  <c r="I157" i="1" s="1"/>
  <c r="I156" i="1" s="1"/>
  <c r="H158" i="1"/>
  <c r="H157" i="1" s="1"/>
  <c r="H156" i="1" s="1"/>
  <c r="I121" i="1"/>
  <c r="I120" i="1" s="1"/>
  <c r="H121" i="1"/>
  <c r="H120" i="1" s="1"/>
  <c r="I88" i="1"/>
  <c r="I87" i="1" s="1"/>
  <c r="I86" i="1" s="1"/>
  <c r="I85" i="1" s="1"/>
  <c r="H88" i="1"/>
  <c r="H87" i="1" s="1"/>
  <c r="H86" i="1" s="1"/>
  <c r="H85" i="1" s="1"/>
  <c r="I83" i="1"/>
  <c r="I82" i="1" s="1"/>
  <c r="I81" i="1" s="1"/>
  <c r="I80" i="1" s="1"/>
  <c r="I79" i="1" s="1"/>
  <c r="H83" i="1"/>
  <c r="H82" i="1" s="1"/>
  <c r="H81" i="1" s="1"/>
  <c r="H80" i="1" s="1"/>
  <c r="H79" i="1" s="1"/>
  <c r="I62" i="1"/>
  <c r="I61" i="1" s="1"/>
  <c r="I60" i="1" s="1"/>
  <c r="I59" i="1" s="1"/>
  <c r="I58" i="1" s="1"/>
  <c r="H62" i="1"/>
  <c r="H61" i="1" s="1"/>
  <c r="H60" i="1" s="1"/>
  <c r="H59" i="1" s="1"/>
  <c r="H58" i="1" s="1"/>
  <c r="I19" i="1"/>
  <c r="I18" i="1" s="1"/>
  <c r="I17" i="1" s="1"/>
  <c r="I16" i="1" s="1"/>
  <c r="I15" i="1" s="1"/>
  <c r="H19" i="1"/>
  <c r="H18" i="1" s="1"/>
  <c r="H17" i="1" s="1"/>
  <c r="H16" i="1" s="1"/>
  <c r="H15" i="1" s="1"/>
  <c r="G341" i="1"/>
  <c r="G340" i="1" s="1"/>
  <c r="G176" i="1"/>
  <c r="G175" i="1" s="1"/>
  <c r="G169" i="1"/>
  <c r="G168" i="1" s="1"/>
  <c r="G167" i="1" s="1"/>
  <c r="G519" i="1"/>
  <c r="G518" i="1" s="1"/>
  <c r="G225" i="1"/>
  <c r="G224" i="1" s="1"/>
  <c r="G223" i="1" s="1"/>
  <c r="G222" i="1" s="1"/>
  <c r="G121" i="1"/>
  <c r="G120" i="1" s="1"/>
  <c r="G557" i="1"/>
  <c r="G556" i="1" s="1"/>
  <c r="G555" i="1" s="1"/>
  <c r="G554" i="1" s="1"/>
  <c r="G480" i="1"/>
  <c r="G479" i="1" s="1"/>
  <c r="G478" i="1" s="1"/>
  <c r="G182" i="1"/>
  <c r="G402" i="1"/>
  <c r="G401" i="1" s="1"/>
  <c r="G400" i="1" s="1"/>
  <c r="G329" i="1"/>
  <c r="G368" i="1"/>
  <c r="G367" i="1" s="1"/>
  <c r="G366" i="1" s="1"/>
  <c r="G606" i="1"/>
  <c r="G605" i="1" s="1"/>
  <c r="G280" i="1"/>
  <c r="G279" i="1" s="1"/>
  <c r="G410" i="1"/>
  <c r="G409" i="1" s="1"/>
  <c r="G355" i="1"/>
  <c r="G354" i="1" s="1"/>
  <c r="G393" i="1"/>
  <c r="G392" i="1" s="1"/>
  <c r="G391" i="1" s="1"/>
  <c r="G220" i="1"/>
  <c r="G617" i="1"/>
  <c r="G616" i="1" s="1"/>
  <c r="G188" i="1"/>
  <c r="G243" i="1"/>
  <c r="G242" i="1" s="1"/>
  <c r="G179" i="1"/>
  <c r="G178" i="1" s="1"/>
  <c r="G562" i="1"/>
  <c r="G561" i="1" s="1"/>
  <c r="G560" i="1" s="1"/>
  <c r="G559" i="1" s="1"/>
  <c r="G583" i="1"/>
  <c r="G324" i="1"/>
  <c r="G323" i="1" s="1"/>
  <c r="G286" i="1"/>
  <c r="G285" i="1" s="1"/>
  <c r="G19" i="1"/>
  <c r="G18" i="1" s="1"/>
  <c r="G17" i="1" s="1"/>
  <c r="G16" i="1" s="1"/>
  <c r="G15" i="1" s="1"/>
  <c r="G292" i="1"/>
  <c r="G291" i="1" s="1"/>
  <c r="G486" i="1"/>
  <c r="G485" i="1" s="1"/>
  <c r="G492" i="1"/>
  <c r="G491" i="1" s="1"/>
  <c r="G489" i="1"/>
  <c r="G488" i="1" s="1"/>
  <c r="G510" i="1"/>
  <c r="G509" i="1" s="1"/>
  <c r="G212" i="1"/>
  <c r="G211" i="1" s="1"/>
  <c r="G210" i="1" s="1"/>
  <c r="G209" i="1" s="1"/>
  <c r="G208" i="1" s="1"/>
  <c r="G158" i="1"/>
  <c r="G157" i="1" s="1"/>
  <c r="G156" i="1" s="1"/>
  <c r="G173" i="1"/>
  <c r="G172" i="1" s="1"/>
  <c r="G171" i="1" s="1"/>
  <c r="G83" i="1"/>
  <c r="G82" i="1" s="1"/>
  <c r="G81" i="1" s="1"/>
  <c r="G80" i="1" s="1"/>
  <c r="G79" i="1" s="1"/>
  <c r="G513" i="1"/>
  <c r="G512" i="1" s="1"/>
  <c r="G62" i="1"/>
  <c r="G61" i="1" s="1"/>
  <c r="G60" i="1" s="1"/>
  <c r="G59" i="1" s="1"/>
  <c r="G58" i="1" s="1"/>
  <c r="G623" i="1"/>
  <c r="G622" i="1" s="1"/>
  <c r="G621" i="1" s="1"/>
  <c r="G620" i="1" s="1"/>
  <c r="G619" i="1" s="1"/>
  <c r="G88" i="1"/>
  <c r="G87" i="1" s="1"/>
  <c r="G86" i="1" s="1"/>
  <c r="G85" i="1" s="1"/>
  <c r="G318" i="1"/>
  <c r="G317" i="1" s="1"/>
  <c r="G316" i="1" s="1"/>
  <c r="G315" i="1" s="1"/>
  <c r="G376" i="1"/>
  <c r="G375" i="1" s="1"/>
  <c r="G374" i="1" s="1"/>
  <c r="G380" i="1"/>
  <c r="G379" i="1" s="1"/>
  <c r="G378" i="1" s="1"/>
  <c r="G387" i="1"/>
  <c r="G386" i="1" s="1"/>
  <c r="G385" i="1" s="1"/>
  <c r="G384" i="1" s="1"/>
  <c r="G383" i="1" s="1"/>
  <c r="G415" i="1"/>
  <c r="G414" i="1" s="1"/>
  <c r="G413" i="1" s="1"/>
  <c r="G412" i="1" s="1"/>
  <c r="G457" i="1"/>
  <c r="G456" i="1" s="1"/>
  <c r="G455" i="1" s="1"/>
  <c r="G454" i="1" s="1"/>
  <c r="G453" i="1" s="1"/>
  <c r="G452" i="1" s="1"/>
  <c r="G463" i="1"/>
  <c r="G462" i="1" s="1"/>
  <c r="G461" i="1" s="1"/>
  <c r="G460" i="1" s="1"/>
  <c r="G459" i="1" s="1"/>
  <c r="I256" i="1"/>
  <c r="H93" i="1"/>
  <c r="I72" i="1"/>
  <c r="G181" i="1"/>
  <c r="G66" i="1" l="1"/>
  <c r="G65" i="1" s="1"/>
  <c r="G64" i="1" s="1"/>
  <c r="G601" i="1"/>
  <c r="H291" i="1"/>
  <c r="H554" i="1"/>
  <c r="I132" i="1"/>
  <c r="I228" i="1"/>
  <c r="I227" i="1" s="1"/>
  <c r="I202" i="1"/>
  <c r="I201" i="1" s="1"/>
  <c r="I200" i="1" s="1"/>
  <c r="I199" i="1" s="1"/>
  <c r="I198" i="1" s="1"/>
  <c r="G26" i="1"/>
  <c r="G25" i="1" s="1"/>
  <c r="G24" i="1" s="1"/>
  <c r="G23" i="1" s="1"/>
  <c r="H26" i="1"/>
  <c r="G468" i="1"/>
  <c r="G467" i="1" s="1"/>
  <c r="G466" i="1" s="1"/>
  <c r="G465" i="1" s="1"/>
  <c r="I554" i="1"/>
  <c r="I582" i="1"/>
  <c r="I581" i="1" s="1"/>
  <c r="I580" i="1" s="1"/>
  <c r="I579" i="1" s="1"/>
  <c r="I578" i="1" s="1"/>
  <c r="I107" i="1"/>
  <c r="I235" i="1"/>
  <c r="I234" i="1" s="1"/>
  <c r="I66" i="1"/>
  <c r="I65" i="1" s="1"/>
  <c r="I64" i="1" s="1"/>
  <c r="G328" i="1"/>
  <c r="G322" i="1" s="1"/>
  <c r="G321" i="1" s="1"/>
  <c r="G320" i="1" s="1"/>
  <c r="H284" i="1"/>
  <c r="H283" i="1" s="1"/>
  <c r="H282" i="1" s="1"/>
  <c r="I47" i="1"/>
  <c r="I46" i="1" s="1"/>
  <c r="I45" i="1" s="1"/>
  <c r="I44" i="1" s="1"/>
  <c r="G93" i="1"/>
  <c r="I100" i="1"/>
  <c r="I92" i="1" s="1"/>
  <c r="I91" i="1" s="1"/>
  <c r="I285" i="1"/>
  <c r="I284" i="1" s="1"/>
  <c r="I283" i="1" s="1"/>
  <c r="I282" i="1" s="1"/>
  <c r="G107" i="1"/>
  <c r="H228" i="1"/>
  <c r="H227" i="1" s="1"/>
  <c r="G339" i="1"/>
  <c r="G582" i="1"/>
  <c r="G581" i="1" s="1"/>
  <c r="G580" i="1" s="1"/>
  <c r="G579" i="1" s="1"/>
  <c r="G578" i="1" s="1"/>
  <c r="I484" i="1"/>
  <c r="I483" i="1" s="1"/>
  <c r="I601" i="1"/>
  <c r="H107" i="1"/>
  <c r="G625" i="1"/>
  <c r="G626" i="1"/>
  <c r="I626" i="1"/>
  <c r="I625" i="1" s="1"/>
  <c r="I322" i="1"/>
  <c r="I321" i="1" s="1"/>
  <c r="I320" i="1" s="1"/>
  <c r="H582" i="1"/>
  <c r="H581" i="1" s="1"/>
  <c r="H580" i="1" s="1"/>
  <c r="H579" i="1" s="1"/>
  <c r="H578" i="1" s="1"/>
  <c r="G425" i="1"/>
  <c r="H298" i="1"/>
  <c r="H626" i="1"/>
  <c r="H625" i="1" s="1"/>
  <c r="I468" i="1"/>
  <c r="I467" i="1" s="1"/>
  <c r="I466" i="1" s="1"/>
  <c r="I465" i="1" s="1"/>
  <c r="H508" i="1"/>
  <c r="H507" i="1" s="1"/>
  <c r="I508" i="1"/>
  <c r="G508" i="1"/>
  <c r="G507" i="1" s="1"/>
  <c r="H346" i="1"/>
  <c r="H202" i="1"/>
  <c r="H201" i="1" s="1"/>
  <c r="H200" i="1" s="1"/>
  <c r="H199" i="1" s="1"/>
  <c r="H198" i="1" s="1"/>
  <c r="H190" i="1" s="1"/>
  <c r="G544" i="1"/>
  <c r="G405" i="1"/>
  <c r="G404" i="1" s="1"/>
  <c r="G399" i="1" s="1"/>
  <c r="G202" i="1"/>
  <c r="G201" i="1" s="1"/>
  <c r="G200" i="1" s="1"/>
  <c r="G199" i="1" s="1"/>
  <c r="G198" i="1" s="1"/>
  <c r="G390" i="1"/>
  <c r="G389" i="1" s="1"/>
  <c r="G436" i="1"/>
  <c r="I494" i="1"/>
  <c r="I482" i="1" s="1"/>
  <c r="I477" i="1" s="1"/>
  <c r="H235" i="1"/>
  <c r="H234" i="1" s="1"/>
  <c r="H436" i="1"/>
  <c r="H435" i="1" s="1"/>
  <c r="I436" i="1"/>
  <c r="I435" i="1" s="1"/>
  <c r="I390" i="1"/>
  <c r="I389" i="1" s="1"/>
  <c r="G298" i="1"/>
  <c r="G297" i="1" s="1"/>
  <c r="I190" i="1"/>
  <c r="H216" i="1"/>
  <c r="H215" i="1" s="1"/>
  <c r="H214" i="1" s="1"/>
  <c r="I298" i="1"/>
  <c r="I297" i="1" s="1"/>
  <c r="I216" i="1"/>
  <c r="I215" i="1" s="1"/>
  <c r="I214" i="1" s="1"/>
  <c r="I207" i="1" s="1"/>
  <c r="G235" i="1"/>
  <c r="G234" i="1" s="1"/>
  <c r="G216" i="1"/>
  <c r="G215" i="1" s="1"/>
  <c r="G214" i="1" s="1"/>
  <c r="G190" i="1"/>
  <c r="G149" i="1"/>
  <c r="G100" i="1"/>
  <c r="H322" i="1"/>
  <c r="H321" i="1" s="1"/>
  <c r="H320" i="1" s="1"/>
  <c r="I399" i="1"/>
  <c r="H132" i="1"/>
  <c r="I339" i="1"/>
  <c r="H297" i="1"/>
  <c r="H255" i="1"/>
  <c r="H254" i="1" s="1"/>
  <c r="H253" i="1" s="1"/>
  <c r="H245" i="1" s="1"/>
  <c r="H601" i="1"/>
  <c r="H339" i="1"/>
  <c r="H338" i="1" s="1"/>
  <c r="H337" i="1" s="1"/>
  <c r="H336" i="1" s="1"/>
  <c r="H494" i="1"/>
  <c r="H468" i="1"/>
  <c r="H467" i="1" s="1"/>
  <c r="H466" i="1" s="1"/>
  <c r="H465" i="1" s="1"/>
  <c r="G484" i="1"/>
  <c r="G483" i="1" s="1"/>
  <c r="H405" i="1"/>
  <c r="H404" i="1" s="1"/>
  <c r="G571" i="1"/>
  <c r="G570" i="1" s="1"/>
  <c r="G569" i="1" s="1"/>
  <c r="G435" i="1"/>
  <c r="G424" i="1" s="1"/>
  <c r="H399" i="1"/>
  <c r="H390" i="1"/>
  <c r="H389" i="1" s="1"/>
  <c r="I425" i="1"/>
  <c r="G346" i="1"/>
  <c r="H484" i="1"/>
  <c r="H483" i="1" s="1"/>
  <c r="H600" i="1"/>
  <c r="H599" i="1" s="1"/>
  <c r="H598" i="1" s="1"/>
  <c r="H597" i="1" s="1"/>
  <c r="I600" i="1"/>
  <c r="I599" i="1" s="1"/>
  <c r="I598" i="1" s="1"/>
  <c r="I597" i="1" s="1"/>
  <c r="I255" i="1"/>
  <c r="I254" i="1" s="1"/>
  <c r="I253" i="1" s="1"/>
  <c r="I245" i="1" s="1"/>
  <c r="G600" i="1"/>
  <c r="G599" i="1" s="1"/>
  <c r="G598" i="1" s="1"/>
  <c r="G597" i="1" s="1"/>
  <c r="H160" i="1"/>
  <c r="H155" i="1" s="1"/>
  <c r="G47" i="1"/>
  <c r="G46" i="1" s="1"/>
  <c r="G45" i="1" s="1"/>
  <c r="G44" i="1" s="1"/>
  <c r="H25" i="1"/>
  <c r="H24" i="1" s="1"/>
  <c r="H23" i="1" s="1"/>
  <c r="G255" i="1"/>
  <c r="G254" i="1" s="1"/>
  <c r="G253" i="1" s="1"/>
  <c r="G284" i="1"/>
  <c r="G283" i="1" s="1"/>
  <c r="G282" i="1" s="1"/>
  <c r="I155" i="1"/>
  <c r="I507" i="1"/>
  <c r="I506" i="1" s="1"/>
  <c r="I501" i="1" s="1"/>
  <c r="H571" i="1"/>
  <c r="H570" i="1" s="1"/>
  <c r="H569" i="1" s="1"/>
  <c r="I25" i="1"/>
  <c r="I24" i="1" s="1"/>
  <c r="I23" i="1" s="1"/>
  <c r="G125" i="1"/>
  <c r="G494" i="1"/>
  <c r="H544" i="1"/>
  <c r="H72" i="1"/>
  <c r="H66" i="1" s="1"/>
  <c r="H65" i="1" s="1"/>
  <c r="H64" i="1" s="1"/>
  <c r="H425" i="1"/>
  <c r="G160" i="1"/>
  <c r="G155" i="1" s="1"/>
  <c r="I346" i="1"/>
  <c r="I296" i="1" l="1"/>
  <c r="H482" i="1"/>
  <c r="H477" i="1" s="1"/>
  <c r="H506" i="1"/>
  <c r="H501" i="1" s="1"/>
  <c r="G338" i="1"/>
  <c r="G337" i="1" s="1"/>
  <c r="G336" i="1" s="1"/>
  <c r="H92" i="1"/>
  <c r="H91" i="1" s="1"/>
  <c r="H90" i="1" s="1"/>
  <c r="H14" i="1" s="1"/>
  <c r="G506" i="1"/>
  <c r="G501" i="1" s="1"/>
  <c r="G92" i="1"/>
  <c r="G91" i="1" s="1"/>
  <c r="G482" i="1"/>
  <c r="G477" i="1" s="1"/>
  <c r="G207" i="1"/>
  <c r="I476" i="1"/>
  <c r="I475" i="1" s="1"/>
  <c r="I382" i="1"/>
  <c r="H207" i="1"/>
  <c r="G382" i="1"/>
  <c r="H424" i="1"/>
  <c r="I424" i="1"/>
  <c r="G296" i="1"/>
  <c r="H382" i="1"/>
  <c r="I338" i="1"/>
  <c r="H296" i="1"/>
  <c r="I90" i="1"/>
  <c r="I14" i="1" s="1"/>
  <c r="G245" i="1"/>
  <c r="H476" i="1"/>
  <c r="H475" i="1" s="1"/>
  <c r="G476" i="1"/>
  <c r="G475" i="1" s="1"/>
  <c r="G90" i="1"/>
  <c r="G14" i="1" s="1"/>
  <c r="H13" i="1" l="1"/>
  <c r="H637" i="1" s="1"/>
  <c r="H642" i="1" s="1"/>
  <c r="G13" i="1"/>
  <c r="G637" i="1" s="1"/>
  <c r="G642" i="1" s="1"/>
  <c r="I337" i="1"/>
  <c r="I336" i="1" s="1"/>
  <c r="I13" i="1" s="1"/>
  <c r="I637" i="1" s="1"/>
  <c r="I642" i="1" s="1"/>
</calcChain>
</file>

<file path=xl/sharedStrings.xml><?xml version="1.0" encoding="utf-8"?>
<sst xmlns="http://schemas.openxmlformats.org/spreadsheetml/2006/main" count="2516" uniqueCount="503">
  <si>
    <t>Наименование показателя</t>
  </si>
  <si>
    <t>Разд.</t>
  </si>
  <si>
    <t>Ц.ст.</t>
  </si>
  <si>
    <t>Расх.</t>
  </si>
  <si>
    <t>#Н/Д</t>
  </si>
  <si>
    <t>000</t>
  </si>
  <si>
    <t>0102</t>
  </si>
  <si>
    <t>0104</t>
  </si>
  <si>
    <t>0106</t>
  </si>
  <si>
    <t>0111</t>
  </si>
  <si>
    <t>0309</t>
  </si>
  <si>
    <t>0412</t>
  </si>
  <si>
    <t>0505</t>
  </si>
  <si>
    <t>0709</t>
  </si>
  <si>
    <t>0801</t>
  </si>
  <si>
    <t>1001</t>
  </si>
  <si>
    <t>1003</t>
  </si>
  <si>
    <t>0103</t>
  </si>
  <si>
    <t>0701</t>
  </si>
  <si>
    <t>0702</t>
  </si>
  <si>
    <t>0707</t>
  </si>
  <si>
    <t>1004</t>
  </si>
  <si>
    <t>Всего расходов: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</si>
  <si>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</si>
  <si>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</si>
  <si>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</si>
  <si>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</si>
  <si>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</si>
  <si>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</si>
  <si>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Государственная регистрация актов гражданского состояния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</si>
  <si>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</si>
  <si>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Другие вопросы в области национальной экономики</t>
  </si>
  <si>
    <t>Другие вопросы в области жилищно-коммунального хозяйства</t>
  </si>
  <si>
    <t>Другие вопросы в области образования</t>
  </si>
  <si>
    <t>Культура</t>
  </si>
  <si>
    <t>Пенсионное обеспечение</t>
  </si>
  <si>
    <t>Социальное обеспечение населения</t>
  </si>
  <si>
    <t>Общее образование</t>
  </si>
  <si>
    <t>Охрана семьи и детства</t>
  </si>
  <si>
    <t>Периодические издания, учрежденные органами законодательной и исполнительной власти</t>
  </si>
  <si>
    <t>1100</t>
  </si>
  <si>
    <t>1000</t>
  </si>
  <si>
    <t>СОЦИАЛЬНАЯ ПОЛИТИКА</t>
  </si>
  <si>
    <t>0800</t>
  </si>
  <si>
    <t>0700</t>
  </si>
  <si>
    <t>ОБРАЗОВАНИЕ</t>
  </si>
  <si>
    <t>0500</t>
  </si>
  <si>
    <t>0400</t>
  </si>
  <si>
    <t>НАЦИОНАЛЬНАЯ ЭКОНОМИКА</t>
  </si>
  <si>
    <t>0300</t>
  </si>
  <si>
    <t>НАЦИОНАЛЬНАЯ БЕЗОПАСНОСТЬ И ПРАВООХРАНИТЕЛЬНАЯ ДЕЯТЕЛЬНОСТЬ</t>
  </si>
  <si>
    <t>0100</t>
  </si>
  <si>
    <t>ОБЩЕГОСУДАРСТВЕННЫЕ ВОПРОСЫ</t>
  </si>
  <si>
    <t>0409</t>
  </si>
  <si>
    <t>ЖИЛИЩНО-КОММУНАЛЬНОЕ ХОЗЯЙСТВО</t>
  </si>
  <si>
    <t>0705</t>
  </si>
  <si>
    <t>Профессиональная подготовка, переподготовка и повышение квалификации</t>
  </si>
  <si>
    <t>Вед.</t>
  </si>
  <si>
    <t>АДМИНИСТРАЦИЯ МИХАЙЛОВСКОГО МУНИЦИПАЛЬНОГО РАЙОНА</t>
  </si>
  <si>
    <t>0000</t>
  </si>
  <si>
    <t>953</t>
  </si>
  <si>
    <t>МУНИЦИПАЛЬНОЕ ОБРАЗОВАТЕЛЬНОЕ УЧРЕЖБЕНИЕ "МЕТОДИЧЕСКАЯ СЛУЖБА ОБЕСПЕЧЕНИЯ ОБРАЗОВАТЕЛЬНЫХ УЧРЕЖДЕНИЙ"</t>
  </si>
  <si>
    <t>КУЛЬТУРА И КИНЕМАТОГРАФИЯ</t>
  </si>
  <si>
    <t>1300</t>
  </si>
  <si>
    <t>1301</t>
  </si>
  <si>
    <t>0113</t>
  </si>
  <si>
    <t>1200</t>
  </si>
  <si>
    <t>СРЕДСТВА МАССОВОЙ ИНФОРМАЦИИ</t>
  </si>
  <si>
    <t>ФИЗИЧЕСКАЯ КУЛЬТУРА И СПОРТ</t>
  </si>
  <si>
    <t>МЕЖБЮДЖЕТНЫЕ ТРАНСФЕРТЫ БЮДЖЕТАМ СУБЪЕКТОВ РОССИЙСКОЙ ФЕДЕРАЦИИ И МУНИЦИПАЛЬНЫХ ОБРАЗОВАНИЙ ОБЩЕГО ХАРАКТЕРА</t>
  </si>
  <si>
    <t>1400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</si>
  <si>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</si>
  <si>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</si>
  <si>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1101</t>
  </si>
  <si>
    <t>ОБСЛУЖИВАНИЕ ГОСУДАРСТВЕННОГО И МУНИЦИПАЛЬНОГО ДОЛГА</t>
  </si>
  <si>
    <t>1202</t>
  </si>
  <si>
    <t>Субсидии бюджетным учреждениям на иные цели</t>
  </si>
  <si>
    <t>612</t>
  </si>
  <si>
    <t>611</t>
  </si>
  <si>
    <t>Расходы</t>
  </si>
  <si>
    <t>120</t>
  </si>
  <si>
    <t>121</t>
  </si>
  <si>
    <t>122</t>
  </si>
  <si>
    <t>240</t>
  </si>
  <si>
    <t>244</t>
  </si>
  <si>
    <t>850</t>
  </si>
  <si>
    <t>851</t>
  </si>
  <si>
    <t>852</t>
  </si>
  <si>
    <t>Уплата налогов, сборов и иных платежей</t>
  </si>
  <si>
    <t>Уплата налога на имущество организаций и земельного налога</t>
  </si>
  <si>
    <t>320</t>
  </si>
  <si>
    <t>870</t>
  </si>
  <si>
    <t>Резервные средства</t>
  </si>
  <si>
    <t>110</t>
  </si>
  <si>
    <t>111</t>
  </si>
  <si>
    <t>112</t>
  </si>
  <si>
    <t>540</t>
  </si>
  <si>
    <t>Иные межбюджетные трансферты</t>
  </si>
  <si>
    <t>610</t>
  </si>
  <si>
    <t>Субсидии бюджетным учреждениям</t>
  </si>
  <si>
    <t>Подпрограмма "Развитие культуры ММР"</t>
  </si>
  <si>
    <t>310</t>
  </si>
  <si>
    <t>313</t>
  </si>
  <si>
    <t>Публичные нормативные социальные выплаты гражданам</t>
  </si>
  <si>
    <t>322</t>
  </si>
  <si>
    <t>Субсидии гражданам на приобретение жилья</t>
  </si>
  <si>
    <t>Обслуживание муниципального долга</t>
  </si>
  <si>
    <t>510</t>
  </si>
  <si>
    <t>511</t>
  </si>
  <si>
    <t>Дотации</t>
  </si>
  <si>
    <t xml:space="preserve">Дотации на выравнивание бюджетной обеспеченности </t>
  </si>
  <si>
    <t>Дошкольное образование</t>
  </si>
  <si>
    <t>Непрограммные направления деятельности органов муниципальной  власти</t>
  </si>
  <si>
    <t>Мероприятия непрограммных направлений деятельности органов муниципальной власти</t>
  </si>
  <si>
    <t>Глава Михайловского муниципального района</t>
  </si>
  <si>
    <t>Председатель Думы Михайловского муниципального района</t>
  </si>
  <si>
    <t>Резервные фонды администрации Михайловского муниципального района</t>
  </si>
  <si>
    <t>Обеспечение деятельности районных казенных муниципальных учреждений</t>
  </si>
  <si>
    <t>Обеспечение деятельности комиссий по делам несовершеннолетних и защите их прав</t>
  </si>
  <si>
    <t>Выполнение отдельных государственных полномочий по государственному управлению охраной труда</t>
  </si>
  <si>
    <t>Выполнение отдельных государственных полномочий по созданию административных комиссий</t>
  </si>
  <si>
    <t>Муниципальные программы муниципальных образований</t>
  </si>
  <si>
    <t xml:space="preserve">Мероприятия районных казенных муниципальных учреждений по профилактике правонарушений </t>
  </si>
  <si>
    <t>Мероприятия администрации Михайловского муниципального района по профилактике терроризма и противодействию экстремизму</t>
  </si>
  <si>
    <t>Дорожное хозяйство</t>
  </si>
  <si>
    <t>Муниципальные  программы муниципальных образований</t>
  </si>
  <si>
    <t>Обеспечение деятельности районных бюджетных муниципальных учреждений</t>
  </si>
  <si>
    <t>Мероприятия администрации Михайловского муниципального района по развитию муниципальной службы ММР</t>
  </si>
  <si>
    <t>МП "Программа развития культуры ММР"</t>
  </si>
  <si>
    <t>Мероприятия администрации Михайловского муниципального района по развитию культуры ММР</t>
  </si>
  <si>
    <t>Подпрограмма "Сохранение и развитие учреждений культуры в ММР"</t>
  </si>
  <si>
    <t>Обеспечение деятельности районных бюджетных муниципальных учреждений культуры</t>
  </si>
  <si>
    <t>Обеспечение деятельности подведомственных учреждений библиотечного обслуживания</t>
  </si>
  <si>
    <t>Мероприятия администрации Михайловского муниципального района по патриотическому воспитанию граждан ММР</t>
  </si>
  <si>
    <t>Мероприятия администрации Михайловского муниципального района по молодежной политике</t>
  </si>
  <si>
    <t>Доплаты к пенсиям муниципальных служащих Михайловского муниципального района</t>
  </si>
  <si>
    <t>Другие вопросы в области социальной политики</t>
  </si>
  <si>
    <t>1006</t>
  </si>
  <si>
    <t>Мероприятия администрации Михайловского муниципального района по созданию доступной среды для инвалидов</t>
  </si>
  <si>
    <t>1106</t>
  </si>
  <si>
    <t>Физическая культура и спорт</t>
  </si>
  <si>
    <t>Мероприятия администрации Михайловского муниципального района по развитию физической культуры и спорта ММР</t>
  </si>
  <si>
    <t>Обеспечение деятельности районных бюджетных муниципальных учреждений средств массовой информации</t>
  </si>
  <si>
    <t>Обслуживание государственного и муниципального долга</t>
  </si>
  <si>
    <t>Обслуживание муниципального долга Михайловского муниципального района</t>
  </si>
  <si>
    <t>Дотации из районного бюджета бюджетам поселений Михайловского муниципального района на выравнивание бюджетной обеспеченности</t>
  </si>
  <si>
    <t>Подпрограмма "Развитие системы дошкольного образования"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</si>
  <si>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</si>
  <si>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Развитие МТБ бюджетных дошкольных образовательных муниципальных учреждений</t>
  </si>
  <si>
    <t>Подпрограмма "Развитие системы общего образования"</t>
  </si>
  <si>
    <t>Реализация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</si>
  <si>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Подпрограмма "Развитие районной системы дополнительного образования"</t>
  </si>
  <si>
    <t>Обеспечение деятельности районных бюджетных муниципальных  учреждений</t>
  </si>
  <si>
    <t>Молодежная политика и оздоровление детей</t>
  </si>
  <si>
    <t>Организация отдыха детей в каникулярное время в бюджетных общеобразовательных муниципальных учреждениях</t>
  </si>
  <si>
    <t xml:space="preserve">Организация и обеспечение оздоровления и отдыха детей </t>
  </si>
  <si>
    <t>Подпрограмма "Методическое обеспечение образовательных учреждений"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</si>
  <si>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</si>
  <si>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Регистрация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</si>
  <si>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Мероприятия администрации Михайловского МР района по противодействию употреблению наркотиков</t>
  </si>
  <si>
    <t>Судебная система</t>
  </si>
  <si>
    <t>Составление (изменение) списков кандидатов в присяжные заседатели федеральных судов</t>
  </si>
  <si>
    <t>0105</t>
  </si>
  <si>
    <t>Развитие МТБ бюджетных общеобразовательных муниципальных учреждений</t>
  </si>
  <si>
    <t>Руководство и управление в сфере установленных функций органов местного самоуправления Михайловского муниципального района</t>
  </si>
  <si>
    <t>МП развития дополнительного образования в сфере культуры и искусства ММР</t>
  </si>
  <si>
    <t>Обеспечение проведения выборов и референдумов</t>
  </si>
  <si>
    <t>Проведение выборов в органвы местного самоуправления Михайловского муниципального района</t>
  </si>
  <si>
    <t>0107</t>
  </si>
  <si>
    <t>Сельское хозяйство и рыболовство</t>
  </si>
  <si>
    <t>Расходы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</si>
  <si>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0405</t>
  </si>
  <si>
    <t>Мероприятия администрации Михайловского муниципального района по комплексному развитию системы коммунальной инфраструктуры ММР</t>
  </si>
  <si>
    <t>Жилищное хозяйство</t>
  </si>
  <si>
    <t>0501</t>
  </si>
  <si>
    <t>Организация ритуальных услуг и содержание мест захоронения</t>
  </si>
  <si>
    <t>Межбюджетные трансферты из районного бюджета бюджетам поселений Михайловского муниципального района на содержание, ремонт автомобильных дорог, мест общего пользования и сооружений на них</t>
  </si>
  <si>
    <t>730</t>
  </si>
  <si>
    <t>МП "Комплексные меры по противодействию употреблению наркотиков в Михайловском муниципальном районе"</t>
  </si>
  <si>
    <t>МП"Профилактика правонарушений в ММР"</t>
  </si>
  <si>
    <t>МП"Профилактика терроризма и противодействие экстремизму на территории ММР"</t>
  </si>
  <si>
    <t xml:space="preserve">МП"Обеспечение содержания, ремонта автомобильных дорог, мест общего пользования и сооружений на них ММР </t>
  </si>
  <si>
    <t>МП"Содействие развитию малого и среднего предпринимательства на территории ММР "</t>
  </si>
  <si>
    <t>МП"Программа комплексного развития системы коммунальной инфраструктуры ММР"</t>
  </si>
  <si>
    <t>МП"Развитие муниципальной службы ММР "</t>
  </si>
  <si>
    <t>МП"Патриотическое воспитание граждан ММР</t>
  </si>
  <si>
    <t>МП"Обеспечение жилье молодых семей ММР "</t>
  </si>
  <si>
    <t>МДС"Доступная среда для инвалидов ММР "</t>
  </si>
  <si>
    <t>МП"Развитие физической культуры и спорта ММР"</t>
  </si>
  <si>
    <t>МП "Развития образования ММР"</t>
  </si>
  <si>
    <t>МП"Развитие образования ММР "</t>
  </si>
  <si>
    <t>Иные бюджетные ассигнования</t>
  </si>
  <si>
    <t>Специальные расходы</t>
  </si>
  <si>
    <t>800</t>
  </si>
  <si>
    <t>880</t>
  </si>
  <si>
    <t>Коммунальное хозяйство</t>
  </si>
  <si>
    <t>0502</t>
  </si>
  <si>
    <t xml:space="preserve">Михайловского муниципального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</si>
  <si>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 органов)</t>
  </si>
  <si>
    <t>129</t>
  </si>
  <si>
    <t>119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</si>
  <si>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</si>
  <si>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</si>
  <si>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0000000000</t>
  </si>
  <si>
    <t>9900000000</t>
  </si>
  <si>
    <t>9990000000</t>
  </si>
  <si>
    <t>9990002040</t>
  </si>
  <si>
    <t>9990002120</t>
  </si>
  <si>
    <t>9990051200</t>
  </si>
  <si>
    <t>0600000000</t>
  </si>
  <si>
    <t>0700000000</t>
  </si>
  <si>
    <t>1800000000</t>
  </si>
  <si>
    <t>1100000000</t>
  </si>
  <si>
    <t>0800000000</t>
  </si>
  <si>
    <t>1900000000</t>
  </si>
  <si>
    <t>0200000000</t>
  </si>
  <si>
    <t>0200001690</t>
  </si>
  <si>
    <t>0400000000</t>
  </si>
  <si>
    <t>1600000000</t>
  </si>
  <si>
    <t>1610000000</t>
  </si>
  <si>
    <t>1620000000</t>
  </si>
  <si>
    <t>1620001690</t>
  </si>
  <si>
    <t>1620081690</t>
  </si>
  <si>
    <t>1200000000</t>
  </si>
  <si>
    <t>1300000000</t>
  </si>
  <si>
    <t>1620011690</t>
  </si>
  <si>
    <t>0100000000</t>
  </si>
  <si>
    <t>0500000000</t>
  </si>
  <si>
    <t>1500000000</t>
  </si>
  <si>
    <t>0300000000</t>
  </si>
  <si>
    <t>0320000000</t>
  </si>
  <si>
    <t>0320001690</t>
  </si>
  <si>
    <t>0320093070</t>
  </si>
  <si>
    <t>0320011690</t>
  </si>
  <si>
    <t>0340000000</t>
  </si>
  <si>
    <t>0310000000</t>
  </si>
  <si>
    <t>0310001690</t>
  </si>
  <si>
    <t>0310093060</t>
  </si>
  <si>
    <t>0330000000</t>
  </si>
  <si>
    <t>0330001690</t>
  </si>
  <si>
    <t>0310011690</t>
  </si>
  <si>
    <t>0350093080</t>
  </si>
  <si>
    <t>0350000000</t>
  </si>
  <si>
    <t>9990093090</t>
  </si>
  <si>
    <t>0200011690</t>
  </si>
  <si>
    <t>0330011690</t>
  </si>
  <si>
    <t>Социальное обеспечение и иные выплаты населению</t>
  </si>
  <si>
    <t>300</t>
  </si>
  <si>
    <t>Премии и гранты</t>
  </si>
  <si>
    <t>350</t>
  </si>
  <si>
    <t>123</t>
  </si>
  <si>
    <t>Уплата иных платежей</t>
  </si>
  <si>
    <t>853</t>
  </si>
  <si>
    <t>243</t>
  </si>
  <si>
    <t>2300000000</t>
  </si>
  <si>
    <t>600</t>
  </si>
  <si>
    <t>Бюджетные инвестиции</t>
  </si>
  <si>
    <t>410</t>
  </si>
  <si>
    <t>414</t>
  </si>
  <si>
    <t>Дополнительное образование детей</t>
  </si>
  <si>
    <t>0703</t>
  </si>
  <si>
    <t>2500000000</t>
  </si>
  <si>
    <t>2600000000</t>
  </si>
  <si>
    <t>2400000000</t>
  </si>
  <si>
    <t xml:space="preserve">Мероприятия администрации Михайловского муниципального района </t>
  </si>
  <si>
    <t>Дотации из краевого бюджета бюджетам поселений Михайловского муниципального района на выравнивание бюджетной обеспеченности</t>
  </si>
  <si>
    <t>01000L4970</t>
  </si>
  <si>
    <t>Субсидии на социальные выплаты молодым семьям для приобретения (строительства) жилья экономкласса за счет местного бюджета</t>
  </si>
  <si>
    <t>МП «Обеспечение безопасности дорожного движения в Михайловском муниципальном районе»</t>
  </si>
  <si>
    <t>МП «Противодействие коррупции на территории Михайловского муниципального района»</t>
  </si>
  <si>
    <t>МП «Управление муниципальным имуществом и земельными ресурсами Михайловского муниципального района»</t>
  </si>
  <si>
    <t>МП «Содержание и ремонт муниципального жилого фонда в Михайловском муниципальном районе»</t>
  </si>
  <si>
    <t>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</t>
  </si>
  <si>
    <t>Транспорт</t>
  </si>
  <si>
    <t>Установление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</si>
  <si>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>0408</t>
  </si>
  <si>
    <t xml:space="preserve">Расходы на комплектование книжных фондов и обеспечение информационно-техническим оборудованием библиотек </t>
  </si>
  <si>
    <t>1620092540</t>
  </si>
  <si>
    <t>Расходы по обеспечение граждан твердым топливом (дровами)</t>
  </si>
  <si>
    <t>1900092620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</si>
  <si>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</si>
  <si>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Массовый спорт</t>
  </si>
  <si>
    <t>МП"Развитие физической культуры и спорта ММР "</t>
  </si>
  <si>
    <t>1102</t>
  </si>
  <si>
    <t>МП "Молодежная политика Михайловского муниципального района"</t>
  </si>
  <si>
    <t>26000M0820</t>
  </si>
  <si>
    <t>Расходы по обеспечение граждан твердым топливом (дровами) местный бюджет</t>
  </si>
  <si>
    <t>19000S2620</t>
  </si>
  <si>
    <t>Расходы на обеспечение деятельности в связи с осуществлением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</si>
  <si>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16200S2540</t>
  </si>
  <si>
    <t>Расходы на комплектование книжных фондов и обеспечение информационно-техническим оборудованием библиотек за счет местного бюджета</t>
  </si>
  <si>
    <t>1630000000</t>
  </si>
  <si>
    <t>Подпрограмма "Юные таланты Михайловского муниципального района"</t>
  </si>
  <si>
    <t>Мероприятия администрации Михайловского муниципального района</t>
  </si>
  <si>
    <t>412</t>
  </si>
  <si>
    <t>Мероприятия районных казенных учреждений по обеспечению содержания, ремонта автомобильных дорог, мест общего пользования и сооружений на них за счет дорожного фонда</t>
  </si>
  <si>
    <t>9999900000</t>
  </si>
  <si>
    <t>9999912030</t>
  </si>
  <si>
    <t>9999912040</t>
  </si>
  <si>
    <t>9999912120</t>
  </si>
  <si>
    <t>9999951200</t>
  </si>
  <si>
    <t>9999912010</t>
  </si>
  <si>
    <t>9999917100</t>
  </si>
  <si>
    <t>9999959300</t>
  </si>
  <si>
    <t>9999910690</t>
  </si>
  <si>
    <t>9999993010</t>
  </si>
  <si>
    <t>9999993100</t>
  </si>
  <si>
    <t>9999993030</t>
  </si>
  <si>
    <t>99999M0820</t>
  </si>
  <si>
    <t>0600011610</t>
  </si>
  <si>
    <t>0700011620</t>
  </si>
  <si>
    <t>1800011610</t>
  </si>
  <si>
    <t>2500011610</t>
  </si>
  <si>
    <t>2600011610</t>
  </si>
  <si>
    <t>9999993040</t>
  </si>
  <si>
    <t>9999993130</t>
  </si>
  <si>
    <t>1100011620</t>
  </si>
  <si>
    <t>1100011630</t>
  </si>
  <si>
    <t>0800011610</t>
  </si>
  <si>
    <t>2400011610</t>
  </si>
  <si>
    <t>1900011610</t>
  </si>
  <si>
    <t>9999993120</t>
  </si>
  <si>
    <t>9999910680</t>
  </si>
  <si>
    <t>0400011610</t>
  </si>
  <si>
    <t>1610011610</t>
  </si>
  <si>
    <t>1630011610</t>
  </si>
  <si>
    <t>1200011610</t>
  </si>
  <si>
    <t>1300011610</t>
  </si>
  <si>
    <t>9999914910</t>
  </si>
  <si>
    <t>0500011610</t>
  </si>
  <si>
    <t>1500011610</t>
  </si>
  <si>
    <t>9999910660</t>
  </si>
  <si>
    <t>9999916500</t>
  </si>
  <si>
    <t>9999910650</t>
  </si>
  <si>
    <t>9999993110</t>
  </si>
  <si>
    <t xml:space="preserve">Расходы на обеспечение деятельности в связи с осуществлением полномочий органов опеки и попечительства в отношении несовершеннолетних </t>
  </si>
  <si>
    <t>9999993160</t>
  </si>
  <si>
    <t>0350010690</t>
  </si>
  <si>
    <t>2300011620</t>
  </si>
  <si>
    <t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</si>
  <si>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9999993050</t>
  </si>
  <si>
    <t>Иные выплаты населению</t>
  </si>
  <si>
    <t>360</t>
  </si>
  <si>
    <t>Мероприятия районных казенных муниципальных учреждений по содержанию жилищно-коммунального хозяйств</t>
  </si>
  <si>
    <t>1900011620</t>
  </si>
  <si>
    <t>Расходы на погашение кредиторской задолженности прошлых лет</t>
  </si>
  <si>
    <t>9999919110</t>
  </si>
  <si>
    <t>Расходы, связанные с исполнением судебных решений</t>
  </si>
  <si>
    <t>Исполнение судебных актов</t>
  </si>
  <si>
    <t>9999919200</t>
  </si>
  <si>
    <t>830</t>
  </si>
  <si>
    <t>831</t>
  </si>
  <si>
    <t>Уплата прочих налогов и сборов</t>
  </si>
  <si>
    <t>0900000000</t>
  </si>
  <si>
    <t>0900011610</t>
  </si>
  <si>
    <t>0600011630</t>
  </si>
  <si>
    <t>9999912110</t>
  </si>
  <si>
    <t>Депутаты Думы Михайловского муниципального района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</si>
  <si>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</si>
  <si>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0310053030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</si>
  <si>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</si>
  <si>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>03100R3041</t>
  </si>
  <si>
    <t>МП "Укрепление общественного здоровья в ММР"</t>
  </si>
  <si>
    <t>Мероприятия администрации Михайловского муниципального района по укреплению общественного здоровья</t>
  </si>
  <si>
    <t>1400000000</t>
  </si>
  <si>
    <t>1400011610</t>
  </si>
  <si>
    <t>МП «Развитие и поддержка социально ориентированных некоммерческих организаций ММР»</t>
  </si>
  <si>
    <t>Предоставление субсидий бюджетным, автономным учреждениям и иным некоммерческим организациям</t>
  </si>
  <si>
    <t>2000000000</t>
  </si>
  <si>
    <t>2000011610</t>
  </si>
  <si>
    <t>МП"Организация транспортного обслуживания населения ММР"</t>
  </si>
  <si>
    <t>Закупка энергетических ресурсов</t>
  </si>
  <si>
    <t>247</t>
  </si>
  <si>
    <t>Межбюджетные трансферты</t>
  </si>
  <si>
    <t>500</t>
  </si>
  <si>
    <t xml:space="preserve">Мероприятия администрации Михайловского муниципального района по организации транспортного обслуживания населения ММР </t>
  </si>
  <si>
    <t>тыс.руб.</t>
  </si>
  <si>
    <t>2023 год</t>
  </si>
  <si>
    <t>Расходы на оснащение образовательных учреждений в сфере культуры (детских школ искусств и училищ) музыкальными инструментами, оборудованием и учебными материалами</t>
  </si>
  <si>
    <t>020A155191</t>
  </si>
  <si>
    <t>Мероприятия районных бюджетных муниципальных учреждений по укреплению общественного здоровья</t>
  </si>
  <si>
    <t>1400011630</t>
  </si>
  <si>
    <t xml:space="preserve">МП"Укрепление общественного здоровья в ММР" </t>
  </si>
  <si>
    <t>Мероприятия администрации Михайловского муниципального по укреплению общественного здоровья</t>
  </si>
  <si>
    <t>Муниципальная  программа "Развитие дополнительного образования в сфере культуры и искусства"</t>
  </si>
  <si>
    <t xml:space="preserve">Подпрограмма "Организация отдыха, оздоровления и занятости детей и подростков" </t>
  </si>
  <si>
    <t>0340021690</t>
  </si>
  <si>
    <t>0340093080</t>
  </si>
  <si>
    <t>9999912050</t>
  </si>
  <si>
    <t>Выполнение отдельных государственных полномочийРоссийской Федерации на государственную регистрацию актов гражданского состояния за счет средств краевого бюджета</t>
  </si>
  <si>
    <t>9999993180</t>
  </si>
  <si>
    <t>0700011610</t>
  </si>
  <si>
    <t xml:space="preserve">Мероприятия администрации Михайловского муниципального района по профилактике правонарушений </t>
  </si>
  <si>
    <t>Подпрограмма "Персонифицированное дополнительное образование детей"</t>
  </si>
  <si>
    <t>Гранты в форме субсидии бюджетным учреждениям</t>
  </si>
  <si>
    <t>0360000000</t>
  </si>
  <si>
    <t>0360011691</t>
  </si>
  <si>
    <t>613</t>
  </si>
  <si>
    <t xml:space="preserve"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</t>
  </si>
  <si>
    <t>26000R0820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</si>
  <si>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краевого бюджета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</si>
  <si>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местного бюджета</t>
  </si>
  <si>
    <t>150P592230</t>
  </si>
  <si>
    <t>150P5S2230</t>
  </si>
  <si>
    <t>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</si>
  <si>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0310093150</t>
  </si>
  <si>
    <t>Муниципальная программа "Комплексные меры по противодействию употреблению наркотиков в Михайловском муниципальном районе"</t>
  </si>
  <si>
    <t>Мероприятия районных бюджетных муниципальных учреждений по противодействию употреблению наркотиков в Михайловском муниципальном районе</t>
  </si>
  <si>
    <t>Муниципальная программа "Укрепление общественного здоровья в Михайловском муниципальном районе"</t>
  </si>
  <si>
    <t>020E193140</t>
  </si>
  <si>
    <t>031E193140</t>
  </si>
  <si>
    <t>032E193140</t>
  </si>
  <si>
    <t>033E193140</t>
  </si>
  <si>
    <t>2024 год</t>
  </si>
  <si>
    <t>Контрольно-счетная комиссия Михайловского муниципального района</t>
  </si>
  <si>
    <t>321</t>
  </si>
  <si>
    <t xml:space="preserve">Обеспечение пожарной безопасности
</t>
  </si>
  <si>
    <t xml:space="preserve"> Межбюджетные трансферты
</t>
  </si>
  <si>
    <t xml:space="preserve">Иные межбюджетные трансферты
</t>
  </si>
  <si>
    <t>0310</t>
  </si>
  <si>
    <t xml:space="preserve">  Расходы на выплаты персоналу казенных учреждений</t>
  </si>
  <si>
    <t xml:space="preserve">  Фонд оплаты труда учреждений</t>
  </si>
  <si>
    <t>Иные выплаты персоналу учреждений, за исключением фонда оплаты труда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</si>
  <si>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</si>
  <si>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Расходы на выплаты персоналу государственных (муниципальных) органов</t>
  </si>
  <si>
    <t xml:space="preserve">  Иные выплаты государственных (муниципальных) органов привлекаемым лицам</t>
  </si>
  <si>
    <t xml:space="preserve">  Иные закупки товаров, работ и услуг для обеспечения государственных (муниципальных) нужд</t>
  </si>
  <si>
    <t>Закупка товаров, работ, услуг в целях капитального ремонта государственного (муниципального) имущества</t>
  </si>
  <si>
    <t xml:space="preserve">  Прочая закупка товаров, работ и услуг</t>
  </si>
  <si>
    <t xml:space="preserve">  Пособия, компенсации, меры социальной поддержки по публичным нормативным обязательствам</t>
  </si>
  <si>
    <t xml:space="preserve">  Социальные выплаты гражданам, кроме публичных нормативных социальных выплат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</si>
  <si>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</si>
  <si>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</si>
  <si>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</si>
  <si>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</si>
  <si>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Исполнение судебных актов Российской Федерации и мировых соглашений по возмещению причиненного вреда</t>
  </si>
  <si>
    <t xml:space="preserve">  Уплата прочих налогов, сборов</t>
  </si>
  <si>
    <t>Расходы связанные с реализацией федеральной целевой программы "Увековечение памяти погибших при защите Отечества на 2019 - 2024 годы"</t>
  </si>
  <si>
    <t>16100L2990</t>
  </si>
  <si>
    <t>Пособия, компенсации и иные социальные выплаты гражданам, кроме публичных нормативных обязательств</t>
  </si>
  <si>
    <t>633</t>
  </si>
  <si>
    <t>Субсидии (гранты в форме субсидий), не подлежащие казначейскому сопровождению</t>
  </si>
  <si>
    <t>Мероприятия учреждений по развитию общего образования</t>
  </si>
  <si>
    <t>0310021691</t>
  </si>
  <si>
    <t>районного бюджета на 2023 год и плановый период 2024 и 2025 годы по разделам, подразделам, целевым статьям и видам расходов в соответствии с бюджетной классификацией РФ в ведомственной структуре расходов районного бюджета</t>
  </si>
  <si>
    <t>2025 год</t>
  </si>
  <si>
    <t>Мероприятия по энергосбережению и повышению энергетической эффективности систем коммунальной инфраструктуры за счет бюджета Приморского края</t>
  </si>
  <si>
    <t>1900092270</t>
  </si>
  <si>
    <t>19000S2270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</si>
  <si>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</si>
  <si>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</si>
  <si>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16200L4670</t>
  </si>
  <si>
    <t>16200L5190</t>
  </si>
  <si>
    <t>Мероприятия районных бюджетных муниципальных учреждений по развитию физической культуры и спорта ММР</t>
  </si>
  <si>
    <t>1500011620</t>
  </si>
  <si>
    <t>03100R3040</t>
  </si>
  <si>
    <t xml:space="preserve">Спорт высших достижений
</t>
  </si>
  <si>
    <t>Субсидии бюджетным учреждениям на финансовое обеспечение муниципального задания на оказание муниципальных услуг (выполнение работ)</t>
  </si>
  <si>
    <t>1103</t>
  </si>
  <si>
    <t xml:space="preserve">Мероприятия по энергосбережению и повышению энергетической эффективности систем коммунальной инфраструктуры за счет местногобюджета </t>
  </si>
  <si>
    <t>Приложение 8 к решению Думы</t>
  </si>
  <si>
    <t>МП"Развитие малоэтажного жилищного строительства на территории Михайловского муниципального района"</t>
  </si>
  <si>
    <t>1000000000</t>
  </si>
  <si>
    <t>1000011610</t>
  </si>
  <si>
    <t>Муниципальная программа «Комплексного развития систем социальной инфраструктуры в ММР»</t>
  </si>
  <si>
    <t>2100000000</t>
  </si>
  <si>
    <t>МП "Защита населения и территорий от чрезвычайных ситуаций, обеспечение пожарной безопасности и безопасности людей на водных объектах"</t>
  </si>
  <si>
    <t>Подпрограмма "Защита населения и территорий от чрезвычайных ситуаций"</t>
  </si>
  <si>
    <t>Мероприятия администрации Михайловского муниципального района по защите населения и территорий от чрезвычайных ситуаций</t>
  </si>
  <si>
    <t>1700000000</t>
  </si>
  <si>
    <t>1710000000</t>
  </si>
  <si>
    <t>1710011610</t>
  </si>
  <si>
    <t>Подпрограмма "Обеспечение пожарной безопасности"</t>
  </si>
  <si>
    <t>Мероприятия администрации Михайловского муниципального района по обеспечению пожарной безопасности</t>
  </si>
  <si>
    <t>1720000000</t>
  </si>
  <si>
    <t>1720011610</t>
  </si>
  <si>
    <t>Средства краевого бюджета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</si>
  <si>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Средства местного бюджета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</si>
  <si>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2100092020</t>
  </si>
  <si>
    <t>21000S2020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</si>
  <si>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</si>
  <si>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0310051790</t>
  </si>
  <si>
    <t>Расходы на капитальный ремонт зданий муниципальных общеобразовательных учреждений за счет средств краевого бюджета</t>
  </si>
  <si>
    <t>Расходы на капитальный ремонт зданий муниципальных общеобразовательных учреждений за счет средств местного бюджета</t>
  </si>
  <si>
    <t>2100092340</t>
  </si>
  <si>
    <t>21000S2340</t>
  </si>
  <si>
    <t>района № 286 от 21.12.2022 г.</t>
  </si>
  <si>
    <t>Приложение 4 к решению Думы</t>
  </si>
  <si>
    <t>МП"Доступная среда для инвалидов ММР"</t>
  </si>
  <si>
    <t>Мероприятия районных бюджетных муниципальных учреждений по созданию доступной среды для инвалидов</t>
  </si>
  <si>
    <t xml:space="preserve">  Предоставление субсидий бюджетным, автономным учреждениям и иным некоммерческим организациям</t>
  </si>
  <si>
    <t>0500011630</t>
  </si>
  <si>
    <t>Расходы на поддержку социально ориентированных некоммерческих организаций за счет краевого бюджета</t>
  </si>
  <si>
    <t>Расходы на поддержку социально ориентированных некоммерческих организаций за счет местного бюджета</t>
  </si>
  <si>
    <t>2000092640</t>
  </si>
  <si>
    <t>20000S2640</t>
  </si>
  <si>
    <t>Мероприятия районных казенных муниципальных учреждений по развитию физической культуры и спорта ММР</t>
  </si>
  <si>
    <t>Расходы на реализацию проектов инициативного бюджетирования по направлению "Твой проект", за счет средств краевого бюджета</t>
  </si>
  <si>
    <t>0310092360</t>
  </si>
  <si>
    <t>Расходы на реализацию проектов инициативного бюджетирования по направлению "Твой проект", за счет средств местного бюджета</t>
  </si>
  <si>
    <t>03100S2360</t>
  </si>
  <si>
    <t>1500011630</t>
  </si>
  <si>
    <t>района №  318 от 23.03.2023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</si>
</sst>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р_._-;\-* #,##0.00_р_._-;_-* &quot;-&quot;??_р_._-;_-@_-"/>
    <numFmt numFmtId="165" formatCode="#,##0.000"/>
    <numFmt numFmtId="166" formatCode="0.000"/>
    <numFmt numFmtId="167" formatCode="_-* #,##0.000_р_._-;\-* #,##0.000_р_._-;_-* &quot;-&quot;??_р_._-;_-@_-"/>
    <numFmt numFmtId="168" formatCode="#,##0.0000"/>
    <numFmt numFmtId="169" formatCode="#,##0.00000"/>
    <numFmt numFmtId="170" formatCode="_-* #,##0.0000_р_._-;\-* #,##0.0000_р_._-;_-* &quot;-&quot;??_р_._-;_-@_-"/>
    <numFmt numFmtId="171" formatCode="_-* #,##0.00000_р_._-;\-* #,##0.00000_р_._-;_-* &quot;-&quot;??_р_._-;_-@_-"/>
    <numFmt numFmtId="172" formatCode="_-* #,##0.00000\ _₽_-;\-* #,##0.00000\ _₽_-;_-* &quot;-&quot;?????\ _₽_-;_-@_-"/>
  </numFmts>
  <fonts count="1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u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sz val="8"/>
      <color rgb="FF000000"/>
      <name val="Arial Cyr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</borders>
  <cellStyleXfs count="3">
    <xf numFmtId="0" fontId="0" fillId="0" borderId="0"/>
    <xf numFmtId="0" fontId="11" fillId="0" borderId="3">
      <alignment horizontal="left" wrapText="1"/>
    </xf>
    <xf numFmtId="164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49" fontId="3" fillId="3" borderId="1" xfId="0" applyNumberFormat="1" applyFont="1" applyFill="1" applyBorder="1" applyAlignment="1">
      <alignment horizontal="center" vertical="center" shrinkToFit="1"/>
    </xf>
    <xf numFmtId="4" fontId="3" fillId="3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horizontal="center" vertical="center" shrinkToFit="1"/>
    </xf>
    <xf numFmtId="4" fontId="3" fillId="4" borderId="1" xfId="0" applyNumberFormat="1" applyFont="1" applyFill="1" applyBorder="1" applyAlignment="1">
      <alignment horizontal="center" vertical="center" shrinkToFit="1"/>
    </xf>
    <xf numFmtId="49" fontId="8" fillId="4" borderId="1" xfId="0" applyNumberFormat="1" applyFont="1" applyFill="1" applyBorder="1" applyAlignment="1">
      <alignment horizontal="center" vertical="center" shrinkToFit="1"/>
    </xf>
    <xf numFmtId="4" fontId="8" fillId="4" borderId="1" xfId="0" applyNumberFormat="1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top" wrapText="1"/>
    </xf>
    <xf numFmtId="49" fontId="6" fillId="5" borderId="1" xfId="0" applyNumberFormat="1" applyFont="1" applyFill="1" applyBorder="1" applyAlignment="1">
      <alignment horizontal="center" vertical="center" shrinkToFit="1"/>
    </xf>
    <xf numFmtId="4" fontId="6" fillId="5" borderId="1" xfId="0" applyNumberFormat="1" applyFont="1" applyFill="1" applyBorder="1" applyAlignment="1">
      <alignment horizontal="center" vertical="center" shrinkToFit="1"/>
    </xf>
    <xf numFmtId="4" fontId="3" fillId="6" borderId="1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49" fontId="6" fillId="3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vertical="top" wrapText="1"/>
    </xf>
    <xf numFmtId="49" fontId="6" fillId="6" borderId="1" xfId="0" applyNumberFormat="1" applyFont="1" applyFill="1" applyBorder="1" applyAlignment="1">
      <alignment horizontal="center" vertical="center" shrinkToFit="1"/>
    </xf>
    <xf numFmtId="49" fontId="6" fillId="7" borderId="1" xfId="0" applyNumberFormat="1" applyFont="1" applyFill="1" applyBorder="1" applyAlignment="1">
      <alignment horizontal="center" vertical="center" shrinkToFit="1"/>
    </xf>
    <xf numFmtId="4" fontId="3" fillId="7" borderId="1" xfId="0" applyNumberFormat="1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vertical="top" wrapText="1" shrinkToFit="1"/>
    </xf>
    <xf numFmtId="49" fontId="3" fillId="4" borderId="1" xfId="0" applyNumberFormat="1" applyFont="1" applyFill="1" applyBorder="1" applyAlignment="1">
      <alignment horizontal="center" vertical="center" wrapText="1" shrinkToFit="1"/>
    </xf>
    <xf numFmtId="4" fontId="3" fillId="4" borderId="1" xfId="0" applyNumberFormat="1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vertical="top" wrapText="1" shrinkToFit="1"/>
    </xf>
    <xf numFmtId="0" fontId="3" fillId="6" borderId="1" xfId="0" applyFont="1" applyFill="1" applyBorder="1" applyAlignment="1">
      <alignment horizontal="left" vertical="top" wrapText="1"/>
    </xf>
    <xf numFmtId="4" fontId="3" fillId="5" borderId="1" xfId="0" applyNumberFormat="1" applyFont="1" applyFill="1" applyBorder="1" applyAlignment="1">
      <alignment horizontal="center" vertical="center" shrinkToFit="1"/>
    </xf>
    <xf numFmtId="4" fontId="8" fillId="6" borderId="1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horizontal="center" vertical="center" shrinkToFit="1"/>
    </xf>
    <xf numFmtId="4" fontId="8" fillId="5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6" borderId="1" xfId="0" applyFont="1" applyFill="1" applyBorder="1" applyAlignment="1">
      <alignment horizontal="center" vertical="center" wrapText="1" shrinkToFit="1"/>
    </xf>
    <xf numFmtId="0" fontId="8" fillId="4" borderId="1" xfId="0" applyFont="1" applyFill="1" applyBorder="1" applyAlignment="1">
      <alignment horizontal="center" wrapText="1"/>
    </xf>
    <xf numFmtId="0" fontId="3" fillId="6" borderId="1" xfId="0" applyNumberFormat="1" applyFont="1" applyFill="1" applyBorder="1" applyAlignment="1">
      <alignment horizontal="left" vertical="top" wrapText="1"/>
    </xf>
    <xf numFmtId="165" fontId="6" fillId="5" borderId="1" xfId="0" applyNumberFormat="1" applyFont="1" applyFill="1" applyBorder="1" applyAlignment="1">
      <alignment horizontal="center" vertical="center" shrinkToFit="1"/>
    </xf>
    <xf numFmtId="165" fontId="3" fillId="4" borderId="1" xfId="0" applyNumberFormat="1" applyFont="1" applyFill="1" applyBorder="1" applyAlignment="1">
      <alignment horizontal="center" vertical="center" shrinkToFit="1"/>
    </xf>
    <xf numFmtId="165" fontId="3" fillId="7" borderId="1" xfId="0" applyNumberFormat="1" applyFont="1" applyFill="1" applyBorder="1" applyAlignment="1">
      <alignment horizontal="center" vertical="center" shrinkToFit="1"/>
    </xf>
    <xf numFmtId="165" fontId="3" fillId="6" borderId="1" xfId="0" applyNumberFormat="1" applyFont="1" applyFill="1" applyBorder="1" applyAlignment="1">
      <alignment horizontal="center" vertical="center" shrinkToFit="1"/>
    </xf>
    <xf numFmtId="165" fontId="8" fillId="4" borderId="1" xfId="0" applyNumberFormat="1" applyFont="1" applyFill="1" applyBorder="1" applyAlignment="1">
      <alignment horizontal="center" vertical="center" shrinkToFit="1"/>
    </xf>
    <xf numFmtId="165" fontId="3" fillId="3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center" vertical="top" wrapText="1"/>
    </xf>
    <xf numFmtId="166" fontId="3" fillId="4" borderId="1" xfId="0" applyNumberFormat="1" applyFont="1" applyFill="1" applyBorder="1" applyAlignment="1">
      <alignment horizontal="center" vertical="center" shrinkToFit="1"/>
    </xf>
    <xf numFmtId="166" fontId="3" fillId="3" borderId="1" xfId="0" applyNumberFormat="1" applyFont="1" applyFill="1" applyBorder="1" applyAlignment="1">
      <alignment horizontal="center" vertical="center" shrinkToFit="1"/>
    </xf>
    <xf numFmtId="166" fontId="3" fillId="7" borderId="1" xfId="0" applyNumberFormat="1" applyFont="1" applyFill="1" applyBorder="1" applyAlignment="1">
      <alignment horizontal="center" vertical="center" shrinkToFit="1"/>
    </xf>
    <xf numFmtId="166" fontId="3" fillId="5" borderId="1" xfId="0" applyNumberFormat="1" applyFont="1" applyFill="1" applyBorder="1" applyAlignment="1">
      <alignment horizontal="center" vertical="center" shrinkToFit="1"/>
    </xf>
    <xf numFmtId="165" fontId="3" fillId="5" borderId="1" xfId="0" applyNumberFormat="1" applyFont="1" applyFill="1" applyBorder="1" applyAlignment="1">
      <alignment horizontal="center" vertical="center" shrinkToFit="1"/>
    </xf>
    <xf numFmtId="0" fontId="3" fillId="9" borderId="1" xfId="0" applyFont="1" applyFill="1" applyBorder="1" applyAlignment="1">
      <alignment vertical="top" wrapText="1"/>
    </xf>
    <xf numFmtId="167" fontId="3" fillId="4" borderId="1" xfId="2" applyNumberFormat="1" applyFont="1" applyFill="1" applyBorder="1" applyAlignment="1">
      <alignment horizontal="center" vertical="center" shrinkToFit="1"/>
    </xf>
    <xf numFmtId="167" fontId="8" fillId="4" borderId="1" xfId="2" applyNumberFormat="1" applyFont="1" applyFill="1" applyBorder="1" applyAlignment="1">
      <alignment horizontal="center" vertical="center" shrinkToFit="1"/>
    </xf>
    <xf numFmtId="167" fontId="3" fillId="6" borderId="1" xfId="2" applyNumberFormat="1" applyFont="1" applyFill="1" applyBorder="1" applyAlignment="1">
      <alignment horizontal="center" vertical="center" shrinkToFit="1"/>
    </xf>
    <xf numFmtId="167" fontId="3" fillId="3" borderId="1" xfId="2" applyNumberFormat="1" applyFont="1" applyFill="1" applyBorder="1" applyAlignment="1">
      <alignment horizontal="center" vertical="center" shrinkToFit="1"/>
    </xf>
    <xf numFmtId="167" fontId="3" fillId="7" borderId="1" xfId="2" applyNumberFormat="1" applyFont="1" applyFill="1" applyBorder="1" applyAlignment="1">
      <alignment horizontal="center" vertical="center" shrinkToFit="1"/>
    </xf>
    <xf numFmtId="49" fontId="3" fillId="9" borderId="1" xfId="0" applyNumberFormat="1" applyFont="1" applyFill="1" applyBorder="1" applyAlignment="1">
      <alignment horizontal="center" vertical="center" shrinkToFit="1"/>
    </xf>
    <xf numFmtId="167" fontId="6" fillId="5" borderId="1" xfId="2" applyNumberFormat="1" applyFont="1" applyFill="1" applyBorder="1" applyAlignment="1">
      <alignment horizontal="center" vertical="center" shrinkToFit="1"/>
    </xf>
    <xf numFmtId="167" fontId="8" fillId="6" borderId="1" xfId="2" applyNumberFormat="1" applyFont="1" applyFill="1" applyBorder="1" applyAlignment="1">
      <alignment horizontal="center" vertical="center" shrinkToFit="1"/>
    </xf>
    <xf numFmtId="169" fontId="3" fillId="7" borderId="1" xfId="0" applyNumberFormat="1" applyFont="1" applyFill="1" applyBorder="1" applyAlignment="1">
      <alignment horizontal="center" vertical="center" shrinkToFit="1"/>
    </xf>
    <xf numFmtId="169" fontId="3" fillId="6" borderId="1" xfId="0" applyNumberFormat="1" applyFont="1" applyFill="1" applyBorder="1" applyAlignment="1">
      <alignment horizontal="center" vertical="center" shrinkToFit="1"/>
    </xf>
    <xf numFmtId="169" fontId="6" fillId="5" borderId="1" xfId="0" applyNumberFormat="1" applyFont="1" applyFill="1" applyBorder="1" applyAlignment="1">
      <alignment horizontal="center" vertical="center" shrinkToFit="1"/>
    </xf>
    <xf numFmtId="169" fontId="6" fillId="7" borderId="0" xfId="0" applyNumberFormat="1" applyFont="1" applyFill="1" applyBorder="1" applyAlignment="1">
      <alignment horizontal="center" vertical="center" shrinkToFit="1"/>
    </xf>
    <xf numFmtId="169" fontId="3" fillId="4" borderId="1" xfId="0" applyNumberFormat="1" applyFont="1" applyFill="1" applyBorder="1" applyAlignment="1">
      <alignment horizontal="center" vertical="center" shrinkToFit="1"/>
    </xf>
    <xf numFmtId="171" fontId="3" fillId="5" borderId="1" xfId="2" applyNumberFormat="1" applyFont="1" applyFill="1" applyBorder="1" applyAlignment="1">
      <alignment horizontal="center" vertical="center" shrinkToFit="1"/>
    </xf>
    <xf numFmtId="169" fontId="3" fillId="5" borderId="1" xfId="0" applyNumberFormat="1" applyFont="1" applyFill="1" applyBorder="1" applyAlignment="1">
      <alignment horizontal="center" vertical="center" shrinkToFit="1"/>
    </xf>
    <xf numFmtId="168" fontId="3" fillId="7" borderId="1" xfId="0" applyNumberFormat="1" applyFont="1" applyFill="1" applyBorder="1" applyAlignment="1">
      <alignment horizontal="center" vertical="center" shrinkToFit="1"/>
    </xf>
    <xf numFmtId="4" fontId="3" fillId="9" borderId="1" xfId="0" applyNumberFormat="1" applyFont="1" applyFill="1" applyBorder="1" applyAlignment="1">
      <alignment horizontal="center" vertical="center" shrinkToFit="1"/>
    </xf>
    <xf numFmtId="0" fontId="3" fillId="9" borderId="1" xfId="0" applyFont="1" applyFill="1" applyBorder="1" applyAlignment="1">
      <alignment horizontal="center" vertical="center" wrapText="1"/>
    </xf>
    <xf numFmtId="168" fontId="3" fillId="6" borderId="1" xfId="0" applyNumberFormat="1" applyFont="1" applyFill="1" applyBorder="1" applyAlignment="1">
      <alignment horizontal="center" vertical="center" shrinkToFit="1"/>
    </xf>
    <xf numFmtId="172" fontId="2" fillId="0" borderId="0" xfId="0" applyNumberFormat="1" applyFont="1"/>
    <xf numFmtId="170" fontId="3" fillId="7" borderId="1" xfId="2" applyNumberFormat="1" applyFont="1" applyFill="1" applyBorder="1" applyAlignment="1">
      <alignment horizontal="center" vertical="center" shrinkToFit="1"/>
    </xf>
    <xf numFmtId="0" fontId="9" fillId="8" borderId="1" xfId="0" applyFont="1" applyFill="1" applyBorder="1" applyAlignment="1">
      <alignment horizontal="center" vertical="center" wrapText="1"/>
    </xf>
    <xf numFmtId="49" fontId="9" fillId="8" borderId="1" xfId="0" applyNumberFormat="1" applyFont="1" applyFill="1" applyBorder="1" applyAlignment="1">
      <alignment horizontal="center" vertical="center" wrapText="1"/>
    </xf>
    <xf numFmtId="169" fontId="9" fillId="8" borderId="1" xfId="0" applyNumberFormat="1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left" vertical="top" wrapText="1"/>
    </xf>
    <xf numFmtId="169" fontId="3" fillId="3" borderId="1" xfId="0" applyNumberFormat="1" applyFont="1" applyFill="1" applyBorder="1" applyAlignment="1">
      <alignment horizontal="center" vertical="center" shrinkToFit="1"/>
    </xf>
    <xf numFmtId="171" fontId="6" fillId="5" borderId="1" xfId="2" applyNumberFormat="1" applyFont="1" applyFill="1" applyBorder="1" applyAlignment="1">
      <alignment horizontal="center" vertical="center" shrinkToFit="1"/>
    </xf>
    <xf numFmtId="168" fontId="8" fillId="4" borderId="1" xfId="0" applyNumberFormat="1" applyFont="1" applyFill="1" applyBorder="1" applyAlignment="1">
      <alignment horizontal="center" vertical="center" shrinkToFit="1"/>
    </xf>
    <xf numFmtId="168" fontId="3" fillId="5" borderId="1" xfId="0" applyNumberFormat="1" applyFont="1" applyFill="1" applyBorder="1" applyAlignment="1">
      <alignment horizontal="center" vertical="center" shrinkToFit="1"/>
    </xf>
    <xf numFmtId="165" fontId="3" fillId="9" borderId="1" xfId="0" applyNumberFormat="1" applyFont="1" applyFill="1" applyBorder="1" applyAlignment="1">
      <alignment horizontal="center" vertical="center" shrinkToFit="1"/>
    </xf>
    <xf numFmtId="168" fontId="3" fillId="4" borderId="1" xfId="0" applyNumberFormat="1" applyFont="1" applyFill="1" applyBorder="1" applyAlignment="1">
      <alignment horizontal="center" vertical="center" shrinkToFit="1"/>
    </xf>
    <xf numFmtId="171" fontId="9" fillId="8" borderId="1" xfId="2" applyNumberFormat="1" applyFont="1" applyFill="1" applyBorder="1" applyAlignment="1">
      <alignment horizontal="center" vertical="center" wrapText="1"/>
    </xf>
    <xf numFmtId="171" fontId="3" fillId="4" borderId="1" xfId="2" applyNumberFormat="1" applyFont="1" applyFill="1" applyBorder="1" applyAlignment="1">
      <alignment horizontal="center" vertical="center" shrinkToFit="1"/>
    </xf>
    <xf numFmtId="169" fontId="2" fillId="0" borderId="0" xfId="0" applyNumberFormat="1" applyFont="1"/>
    <xf numFmtId="169" fontId="8" fillId="4" borderId="1" xfId="0" applyNumberFormat="1" applyFont="1" applyFill="1" applyBorder="1" applyAlignment="1">
      <alignment horizontal="center" vertical="center" shrinkToFit="1"/>
    </xf>
    <xf numFmtId="171" fontId="9" fillId="8" borderId="1" xfId="2" applyNumberFormat="1" applyFont="1" applyFill="1" applyBorder="1" applyAlignment="1">
      <alignment horizontal="center" vertical="center" shrinkToFit="1"/>
    </xf>
    <xf numFmtId="171" fontId="2" fillId="0" borderId="0" xfId="2" applyNumberFormat="1" applyFont="1" applyAlignment="1">
      <alignment shrinkToFit="1"/>
    </xf>
    <xf numFmtId="0" fontId="3" fillId="0" borderId="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vertical="center" shrinkToFit="1"/>
    </xf>
    <xf numFmtId="165" fontId="3" fillId="0" borderId="1" xfId="0" applyNumberFormat="1" applyFont="1" applyFill="1" applyBorder="1" applyAlignment="1">
      <alignment horizontal="center" vertical="center" shrinkToFit="1"/>
    </xf>
    <xf numFmtId="165" fontId="3" fillId="6" borderId="1" xfId="2" applyNumberFormat="1" applyFont="1" applyFill="1" applyBorder="1" applyAlignment="1">
      <alignment horizontal="center" vertical="center" shrinkToFit="1"/>
    </xf>
    <xf numFmtId="165" fontId="3" fillId="3" borderId="1" xfId="2" applyNumberFormat="1" applyFont="1" applyFill="1" applyBorder="1" applyAlignment="1">
      <alignment horizontal="center" vertical="center" shrinkToFit="1"/>
    </xf>
    <xf numFmtId="165" fontId="3" fillId="7" borderId="1" xfId="2" applyNumberFormat="1" applyFont="1" applyFill="1" applyBorder="1" applyAlignment="1">
      <alignment horizontal="center" vertical="center" shrinkToFit="1"/>
    </xf>
    <xf numFmtId="0" fontId="4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</cellXfs>
  <cellStyles count="3">
    <cellStyle name="xl70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2"/>
  <sheetViews>
    <sheetView showGridLines="0" tabSelected="1" view="pageBreakPreview" zoomScale="115" zoomScaleNormal="100" zoomScaleSheetLayoutView="115" workbookViewId="0">
      <selection activeCell="A2" sqref="A2"/>
    </sheetView>
  </sheetViews>
  <sheetFormatPr defaultRowHeight="12.75" outlineLevelRow="6" x14ac:dyDescent="0.2"/>
  <cols>
    <col min="1" max="1" width="67.85546875" style="1" customWidth="1"/>
    <col min="2" max="2" width="6.140625" style="15" customWidth="1"/>
    <col min="3" max="3" width="7.28515625" style="1" customWidth="1"/>
    <col min="4" max="4" width="13.28515625" style="1" customWidth="1"/>
    <col min="5" max="5" width="5.85546875" style="1" customWidth="1"/>
    <col min="6" max="6" width="0" style="1" hidden="1" customWidth="1"/>
    <col min="7" max="7" width="16.5703125" style="1" customWidth="1"/>
    <col min="8" max="8" width="15.28515625" style="1" customWidth="1"/>
    <col min="9" max="9" width="16.85546875" style="1" customWidth="1"/>
    <col min="10" max="10" width="9.140625" style="1"/>
    <col min="11" max="11" width="11.28515625" style="1" bestFit="1" customWidth="1"/>
    <col min="12" max="16384" width="9.140625" style="1"/>
  </cols>
  <sheetData>
    <row r="1" spans="1:11" ht="15.75" x14ac:dyDescent="0.25">
      <c r="G1" s="112" t="s">
        <v>487</v>
      </c>
      <c r="H1" s="112"/>
      <c r="I1" s="112"/>
    </row>
    <row r="2" spans="1:11" ht="15.75" x14ac:dyDescent="0.25">
      <c r="G2" s="113" t="s">
        <v>197</v>
      </c>
      <c r="H2" s="113"/>
      <c r="I2" s="113"/>
    </row>
    <row r="3" spans="1:11" ht="15.75" x14ac:dyDescent="0.25">
      <c r="G3" s="112" t="s">
        <v>502</v>
      </c>
      <c r="H3" s="112"/>
      <c r="I3" s="112"/>
    </row>
    <row r="5" spans="1:11" ht="15.75" x14ac:dyDescent="0.25">
      <c r="G5" s="112" t="s">
        <v>460</v>
      </c>
      <c r="H5" s="112"/>
      <c r="I5" s="112"/>
    </row>
    <row r="6" spans="1:11" ht="15.75" x14ac:dyDescent="0.25">
      <c r="G6" s="113" t="s">
        <v>197</v>
      </c>
      <c r="H6" s="113"/>
      <c r="I6" s="113"/>
    </row>
    <row r="7" spans="1:11" ht="15.75" x14ac:dyDescent="0.25">
      <c r="G7" s="112" t="s">
        <v>486</v>
      </c>
      <c r="H7" s="112"/>
      <c r="I7" s="112"/>
    </row>
    <row r="9" spans="1:11" ht="30.75" customHeight="1" x14ac:dyDescent="0.35">
      <c r="A9" s="115" t="s">
        <v>79</v>
      </c>
      <c r="B9" s="115"/>
      <c r="C9" s="115"/>
      <c r="D9" s="115"/>
      <c r="E9" s="115"/>
      <c r="F9" s="115"/>
      <c r="G9" s="115"/>
      <c r="H9" s="115"/>
      <c r="I9" s="115"/>
    </row>
    <row r="10" spans="1:11" ht="57" customHeight="1" x14ac:dyDescent="0.2">
      <c r="A10" s="114" t="s">
        <v>444</v>
      </c>
      <c r="B10" s="114"/>
      <c r="C10" s="114"/>
      <c r="D10" s="114"/>
      <c r="E10" s="114"/>
      <c r="F10" s="114"/>
      <c r="G10" s="114"/>
      <c r="H10" s="114"/>
      <c r="I10" s="114"/>
    </row>
    <row r="11" spans="1:11" ht="15.75" x14ac:dyDescent="0.25">
      <c r="A11" s="22"/>
      <c r="B11" s="22"/>
      <c r="C11" s="22"/>
      <c r="D11" s="22"/>
      <c r="E11" s="22"/>
      <c r="F11" s="22"/>
      <c r="G11" s="22"/>
      <c r="I11" s="1" t="s">
        <v>376</v>
      </c>
    </row>
    <row r="12" spans="1:11" ht="15" x14ac:dyDescent="0.2">
      <c r="A12" s="2" t="s">
        <v>0</v>
      </c>
      <c r="B12" s="2" t="s">
        <v>57</v>
      </c>
      <c r="C12" s="2" t="s">
        <v>1</v>
      </c>
      <c r="D12" s="2" t="s">
        <v>2</v>
      </c>
      <c r="E12" s="2" t="s">
        <v>3</v>
      </c>
      <c r="F12" s="2" t="s">
        <v>4</v>
      </c>
      <c r="G12" s="2" t="s">
        <v>377</v>
      </c>
      <c r="H12" s="2" t="s">
        <v>413</v>
      </c>
      <c r="I12" s="2" t="s">
        <v>445</v>
      </c>
    </row>
    <row r="13" spans="1:11" ht="28.5" x14ac:dyDescent="0.2">
      <c r="A13" s="90" t="s">
        <v>58</v>
      </c>
      <c r="B13" s="91">
        <v>951</v>
      </c>
      <c r="C13" s="91" t="s">
        <v>59</v>
      </c>
      <c r="D13" s="91" t="s">
        <v>203</v>
      </c>
      <c r="E13" s="91" t="s">
        <v>5</v>
      </c>
      <c r="F13" s="90"/>
      <c r="G13" s="92">
        <f>G14+G190+G207+G245+G296+G336+G382+G424+G452+G459+G465</f>
        <v>452977.30245000002</v>
      </c>
      <c r="H13" s="92">
        <f>H14+H190+H207+H245+H296+H336+H382+H424+H452+H459+H465</f>
        <v>340542.82545999996</v>
      </c>
      <c r="I13" s="92">
        <f>I14+I190+I207+I245+I296+I336+I382+I424+I452+I459+I465</f>
        <v>335799.05731</v>
      </c>
      <c r="K13" s="102"/>
    </row>
    <row r="14" spans="1:11" ht="18.75" customHeight="1" outlineLevel="2" x14ac:dyDescent="0.2">
      <c r="A14" s="39" t="s">
        <v>52</v>
      </c>
      <c r="B14" s="16">
        <v>951</v>
      </c>
      <c r="C14" s="12" t="s">
        <v>51</v>
      </c>
      <c r="D14" s="12" t="s">
        <v>203</v>
      </c>
      <c r="E14" s="12" t="s">
        <v>5</v>
      </c>
      <c r="F14" s="12"/>
      <c r="G14" s="79">
        <f>G15+G23+G44+G64+G85+G90+G58+G79</f>
        <v>185643.20129</v>
      </c>
      <c r="H14" s="79">
        <f>H15+H23+H44+H64+H85+H90+H58+H79</f>
        <v>129367.11878999999</v>
      </c>
      <c r="I14" s="79">
        <f>I15+I23+I44+I64+I85+I90+I58+I79</f>
        <v>129299.43278999999</v>
      </c>
    </row>
    <row r="15" spans="1:11" ht="32.25" customHeight="1" outlineLevel="3" x14ac:dyDescent="0.2">
      <c r="A15" s="40" t="s">
        <v>23</v>
      </c>
      <c r="B15" s="52">
        <v>951</v>
      </c>
      <c r="C15" s="41" t="s">
        <v>6</v>
      </c>
      <c r="D15" s="41" t="s">
        <v>203</v>
      </c>
      <c r="E15" s="41" t="s">
        <v>5</v>
      </c>
      <c r="F15" s="41"/>
      <c r="G15" s="42">
        <f>G16</f>
        <v>4131.6000000000004</v>
      </c>
      <c r="H15" s="42">
        <f t="shared" ref="H15:I18" si="0">H16</f>
        <v>4131.6000000000004</v>
      </c>
      <c r="I15" s="42">
        <f t="shared" si="0"/>
        <v>4131.6000000000004</v>
      </c>
    </row>
    <row r="16" spans="1:11" ht="34.5" customHeight="1" outlineLevel="3" x14ac:dyDescent="0.2">
      <c r="A16" s="43" t="s">
        <v>112</v>
      </c>
      <c r="B16" s="17">
        <v>951</v>
      </c>
      <c r="C16" s="9" t="s">
        <v>6</v>
      </c>
      <c r="D16" s="9" t="s">
        <v>204</v>
      </c>
      <c r="E16" s="9" t="s">
        <v>5</v>
      </c>
      <c r="F16" s="9"/>
      <c r="G16" s="10">
        <f>G17</f>
        <v>4131.6000000000004</v>
      </c>
      <c r="H16" s="10">
        <f t="shared" si="0"/>
        <v>4131.6000000000004</v>
      </c>
      <c r="I16" s="10">
        <f t="shared" si="0"/>
        <v>4131.6000000000004</v>
      </c>
    </row>
    <row r="17" spans="1:9" ht="36" customHeight="1" outlineLevel="3" x14ac:dyDescent="0.2">
      <c r="A17" s="43" t="s">
        <v>113</v>
      </c>
      <c r="B17" s="17">
        <v>951</v>
      </c>
      <c r="C17" s="9" t="s">
        <v>6</v>
      </c>
      <c r="D17" s="9" t="s">
        <v>296</v>
      </c>
      <c r="E17" s="9" t="s">
        <v>5</v>
      </c>
      <c r="F17" s="9"/>
      <c r="G17" s="10">
        <f>G18</f>
        <v>4131.6000000000004</v>
      </c>
      <c r="H17" s="10">
        <f t="shared" si="0"/>
        <v>4131.6000000000004</v>
      </c>
      <c r="I17" s="10">
        <f t="shared" si="0"/>
        <v>4131.6000000000004</v>
      </c>
    </row>
    <row r="18" spans="1:9" ht="20.25" customHeight="1" outlineLevel="3" x14ac:dyDescent="0.2">
      <c r="A18" s="31" t="s">
        <v>114</v>
      </c>
      <c r="B18" s="27">
        <v>951</v>
      </c>
      <c r="C18" s="28" t="s">
        <v>6</v>
      </c>
      <c r="D18" s="28" t="s">
        <v>297</v>
      </c>
      <c r="E18" s="28" t="s">
        <v>5</v>
      </c>
      <c r="F18" s="28"/>
      <c r="G18" s="14">
        <f>G19</f>
        <v>4131.6000000000004</v>
      </c>
      <c r="H18" s="14">
        <f t="shared" si="0"/>
        <v>4131.6000000000004</v>
      </c>
      <c r="I18" s="14">
        <f t="shared" si="0"/>
        <v>4131.6000000000004</v>
      </c>
    </row>
    <row r="19" spans="1:9" ht="31.5" customHeight="1" outlineLevel="3" x14ac:dyDescent="0.2">
      <c r="A19" s="3" t="s">
        <v>424</v>
      </c>
      <c r="B19" s="19">
        <v>951</v>
      </c>
      <c r="C19" s="4" t="s">
        <v>6</v>
      </c>
      <c r="D19" s="4" t="s">
        <v>297</v>
      </c>
      <c r="E19" s="4" t="s">
        <v>80</v>
      </c>
      <c r="F19" s="4"/>
      <c r="G19" s="5">
        <f>G20+G21+G22</f>
        <v>4131.6000000000004</v>
      </c>
      <c r="H19" s="5">
        <f>H20+H21+H22</f>
        <v>4131.6000000000004</v>
      </c>
      <c r="I19" s="5">
        <f>I20+I21+I22</f>
        <v>4131.6000000000004</v>
      </c>
    </row>
    <row r="20" spans="1:9" ht="20.25" customHeight="1" outlineLevel="3" x14ac:dyDescent="0.2">
      <c r="A20" s="26" t="s">
        <v>201</v>
      </c>
      <c r="B20" s="29">
        <v>951</v>
      </c>
      <c r="C20" s="30" t="s">
        <v>6</v>
      </c>
      <c r="D20" s="30" t="s">
        <v>297</v>
      </c>
      <c r="E20" s="30" t="s">
        <v>81</v>
      </c>
      <c r="F20" s="30"/>
      <c r="G20" s="34">
        <v>3167.13</v>
      </c>
      <c r="H20" s="34">
        <v>3167.13</v>
      </c>
      <c r="I20" s="34">
        <v>3167.13</v>
      </c>
    </row>
    <row r="21" spans="1:9" ht="30.75" customHeight="1" outlineLevel="4" x14ac:dyDescent="0.2">
      <c r="A21" s="26" t="s">
        <v>202</v>
      </c>
      <c r="B21" s="29">
        <v>951</v>
      </c>
      <c r="C21" s="30" t="s">
        <v>6</v>
      </c>
      <c r="D21" s="30" t="s">
        <v>297</v>
      </c>
      <c r="E21" s="30" t="s">
        <v>82</v>
      </c>
      <c r="F21" s="30"/>
      <c r="G21" s="34">
        <v>8</v>
      </c>
      <c r="H21" s="34">
        <v>8</v>
      </c>
      <c r="I21" s="34">
        <v>8</v>
      </c>
    </row>
    <row r="22" spans="1:9" ht="47.25" outlineLevel="4" x14ac:dyDescent="0.2">
      <c r="A22" s="26" t="s">
        <v>198</v>
      </c>
      <c r="B22" s="29">
        <v>951</v>
      </c>
      <c r="C22" s="30" t="s">
        <v>6</v>
      </c>
      <c r="D22" s="30" t="s">
        <v>297</v>
      </c>
      <c r="E22" s="30" t="s">
        <v>199</v>
      </c>
      <c r="F22" s="30"/>
      <c r="G22" s="34">
        <v>956.47</v>
      </c>
      <c r="H22" s="34">
        <v>956.47</v>
      </c>
      <c r="I22" s="34">
        <v>956.47</v>
      </c>
    </row>
    <row r="23" spans="1:9" ht="47.25" outlineLevel="4" x14ac:dyDescent="0.2">
      <c r="A23" s="6" t="s">
        <v>24</v>
      </c>
      <c r="B23" s="17">
        <v>951</v>
      </c>
      <c r="C23" s="7" t="s">
        <v>17</v>
      </c>
      <c r="D23" s="7" t="s">
        <v>203</v>
      </c>
      <c r="E23" s="7" t="s">
        <v>5</v>
      </c>
      <c r="F23" s="7"/>
      <c r="G23" s="101">
        <f t="shared" ref="G23:I24" si="1">G24</f>
        <v>7183</v>
      </c>
      <c r="H23" s="69">
        <f t="shared" si="1"/>
        <v>7183</v>
      </c>
      <c r="I23" s="69">
        <f t="shared" si="1"/>
        <v>7183</v>
      </c>
    </row>
    <row r="24" spans="1:9" ht="31.5" outlineLevel="4" x14ac:dyDescent="0.2">
      <c r="A24" s="43" t="s">
        <v>112</v>
      </c>
      <c r="B24" s="17">
        <v>951</v>
      </c>
      <c r="C24" s="9" t="s">
        <v>17</v>
      </c>
      <c r="D24" s="9" t="s">
        <v>204</v>
      </c>
      <c r="E24" s="9" t="s">
        <v>5</v>
      </c>
      <c r="F24" s="9"/>
      <c r="G24" s="70">
        <f t="shared" si="1"/>
        <v>7183</v>
      </c>
      <c r="H24" s="70">
        <f t="shared" si="1"/>
        <v>7183</v>
      </c>
      <c r="I24" s="70">
        <f t="shared" si="1"/>
        <v>7183</v>
      </c>
    </row>
    <row r="25" spans="1:9" ht="31.5" outlineLevel="4" x14ac:dyDescent="0.2">
      <c r="A25" s="43" t="s">
        <v>113</v>
      </c>
      <c r="B25" s="17">
        <v>951</v>
      </c>
      <c r="C25" s="9" t="s">
        <v>17</v>
      </c>
      <c r="D25" s="9" t="s">
        <v>296</v>
      </c>
      <c r="E25" s="9" t="s">
        <v>5</v>
      </c>
      <c r="F25" s="9"/>
      <c r="G25" s="70">
        <f>G26+G41+G37</f>
        <v>7183</v>
      </c>
      <c r="H25" s="70">
        <f>H26+H41+H37</f>
        <v>7183</v>
      </c>
      <c r="I25" s="70">
        <f>I26+I41+I37</f>
        <v>7183</v>
      </c>
    </row>
    <row r="26" spans="1:9" ht="47.25" outlineLevel="4" x14ac:dyDescent="0.2">
      <c r="A26" s="44" t="s">
        <v>164</v>
      </c>
      <c r="B26" s="53">
        <v>951</v>
      </c>
      <c r="C26" s="28" t="s">
        <v>17</v>
      </c>
      <c r="D26" s="28" t="s">
        <v>298</v>
      </c>
      <c r="E26" s="28" t="s">
        <v>5</v>
      </c>
      <c r="F26" s="28"/>
      <c r="G26" s="59">
        <f>G27+G30+G35+G32</f>
        <v>3990</v>
      </c>
      <c r="H26" s="59">
        <f>H27+H30+H35+H32</f>
        <v>3990</v>
      </c>
      <c r="I26" s="59">
        <f>I27+I30+I35+I32</f>
        <v>3990</v>
      </c>
    </row>
    <row r="27" spans="1:9" ht="31.5" outlineLevel="4" x14ac:dyDescent="0.2">
      <c r="A27" s="3" t="s">
        <v>424</v>
      </c>
      <c r="B27" s="19">
        <v>951</v>
      </c>
      <c r="C27" s="4" t="s">
        <v>17</v>
      </c>
      <c r="D27" s="4" t="s">
        <v>206</v>
      </c>
      <c r="E27" s="4" t="s">
        <v>80</v>
      </c>
      <c r="F27" s="4"/>
      <c r="G27" s="61">
        <f>G28+G29</f>
        <v>3785</v>
      </c>
      <c r="H27" s="61">
        <f>H28+H29</f>
        <v>3785</v>
      </c>
      <c r="I27" s="61">
        <f>I28+I29</f>
        <v>3785</v>
      </c>
    </row>
    <row r="28" spans="1:9" ht="31.5" outlineLevel="4" x14ac:dyDescent="0.2">
      <c r="A28" s="26" t="s">
        <v>201</v>
      </c>
      <c r="B28" s="29">
        <v>951</v>
      </c>
      <c r="C28" s="30" t="s">
        <v>17</v>
      </c>
      <c r="D28" s="30" t="s">
        <v>298</v>
      </c>
      <c r="E28" s="30" t="s">
        <v>81</v>
      </c>
      <c r="F28" s="30"/>
      <c r="G28" s="58">
        <v>2907</v>
      </c>
      <c r="H28" s="58">
        <v>2907</v>
      </c>
      <c r="I28" s="58">
        <v>2907</v>
      </c>
    </row>
    <row r="29" spans="1:9" ht="47.25" outlineLevel="4" x14ac:dyDescent="0.2">
      <c r="A29" s="26" t="s">
        <v>198</v>
      </c>
      <c r="B29" s="29">
        <v>951</v>
      </c>
      <c r="C29" s="30" t="s">
        <v>17</v>
      </c>
      <c r="D29" s="30" t="s">
        <v>298</v>
      </c>
      <c r="E29" s="30" t="s">
        <v>199</v>
      </c>
      <c r="F29" s="30"/>
      <c r="G29" s="58">
        <v>878</v>
      </c>
      <c r="H29" s="58">
        <v>878</v>
      </c>
      <c r="I29" s="58">
        <v>878</v>
      </c>
    </row>
    <row r="30" spans="1:9" ht="31.5" outlineLevel="4" x14ac:dyDescent="0.2">
      <c r="A30" s="3" t="s">
        <v>426</v>
      </c>
      <c r="B30" s="19">
        <v>951</v>
      </c>
      <c r="C30" s="4" t="s">
        <v>17</v>
      </c>
      <c r="D30" s="4" t="s">
        <v>298</v>
      </c>
      <c r="E30" s="4" t="s">
        <v>83</v>
      </c>
      <c r="F30" s="4"/>
      <c r="G30" s="61">
        <f>G31</f>
        <v>100</v>
      </c>
      <c r="H30" s="61">
        <f>H31</f>
        <v>100</v>
      </c>
      <c r="I30" s="61">
        <f>I31</f>
        <v>100</v>
      </c>
    </row>
    <row r="31" spans="1:9" ht="15.75" outlineLevel="4" x14ac:dyDescent="0.2">
      <c r="A31" s="26" t="s">
        <v>428</v>
      </c>
      <c r="B31" s="29">
        <v>951</v>
      </c>
      <c r="C31" s="30" t="s">
        <v>17</v>
      </c>
      <c r="D31" s="30" t="s">
        <v>298</v>
      </c>
      <c r="E31" s="30" t="s">
        <v>84</v>
      </c>
      <c r="F31" s="30"/>
      <c r="G31" s="58">
        <v>100</v>
      </c>
      <c r="H31" s="58">
        <v>100</v>
      </c>
      <c r="I31" s="58">
        <v>100</v>
      </c>
    </row>
    <row r="32" spans="1:9" ht="15.75" outlineLevel="4" x14ac:dyDescent="0.2">
      <c r="A32" s="3" t="s">
        <v>246</v>
      </c>
      <c r="B32" s="19">
        <v>951</v>
      </c>
      <c r="C32" s="4" t="s">
        <v>17</v>
      </c>
      <c r="D32" s="4" t="s">
        <v>298</v>
      </c>
      <c r="E32" s="4" t="s">
        <v>247</v>
      </c>
      <c r="F32" s="4"/>
      <c r="G32" s="61">
        <f>G34+G33</f>
        <v>100</v>
      </c>
      <c r="H32" s="61">
        <f>H34+H33</f>
        <v>100</v>
      </c>
      <c r="I32" s="61">
        <f>I34+I33</f>
        <v>100</v>
      </c>
    </row>
    <row r="33" spans="1:9" ht="31.5" outlineLevel="4" x14ac:dyDescent="0.2">
      <c r="A33" s="68" t="s">
        <v>431</v>
      </c>
      <c r="B33" s="29">
        <v>951</v>
      </c>
      <c r="C33" s="74" t="s">
        <v>17</v>
      </c>
      <c r="D33" s="74" t="s">
        <v>298</v>
      </c>
      <c r="E33" s="74" t="s">
        <v>415</v>
      </c>
      <c r="F33" s="74"/>
      <c r="G33" s="98">
        <v>0</v>
      </c>
      <c r="H33" s="98"/>
      <c r="I33" s="98"/>
    </row>
    <row r="34" spans="1:9" ht="15.75" outlineLevel="4" x14ac:dyDescent="0.2">
      <c r="A34" s="26" t="s">
        <v>248</v>
      </c>
      <c r="B34" s="29">
        <v>951</v>
      </c>
      <c r="C34" s="30" t="s">
        <v>17</v>
      </c>
      <c r="D34" s="30" t="s">
        <v>298</v>
      </c>
      <c r="E34" s="30" t="s">
        <v>249</v>
      </c>
      <c r="F34" s="30"/>
      <c r="G34" s="58">
        <v>100</v>
      </c>
      <c r="H34" s="58">
        <v>100</v>
      </c>
      <c r="I34" s="58">
        <v>100</v>
      </c>
    </row>
    <row r="35" spans="1:9" ht="15.75" outlineLevel="4" x14ac:dyDescent="0.2">
      <c r="A35" s="3" t="s">
        <v>88</v>
      </c>
      <c r="B35" s="19">
        <v>951</v>
      </c>
      <c r="C35" s="4" t="s">
        <v>17</v>
      </c>
      <c r="D35" s="4" t="s">
        <v>298</v>
      </c>
      <c r="E35" s="4" t="s">
        <v>85</v>
      </c>
      <c r="F35" s="4"/>
      <c r="G35" s="61">
        <f>G36</f>
        <v>5</v>
      </c>
      <c r="H35" s="61">
        <f>H36</f>
        <v>5</v>
      </c>
      <c r="I35" s="61">
        <f>I36</f>
        <v>5</v>
      </c>
    </row>
    <row r="36" spans="1:9" ht="15.75" outlineLevel="4" x14ac:dyDescent="0.2">
      <c r="A36" s="26" t="s">
        <v>436</v>
      </c>
      <c r="B36" s="29">
        <v>951</v>
      </c>
      <c r="C36" s="30" t="s">
        <v>17</v>
      </c>
      <c r="D36" s="30" t="s">
        <v>298</v>
      </c>
      <c r="E36" s="30" t="s">
        <v>87</v>
      </c>
      <c r="F36" s="30"/>
      <c r="G36" s="58">
        <v>5</v>
      </c>
      <c r="H36" s="58">
        <v>5</v>
      </c>
      <c r="I36" s="58">
        <v>5</v>
      </c>
    </row>
    <row r="37" spans="1:9" ht="15.75" outlineLevel="4" x14ac:dyDescent="0.2">
      <c r="A37" s="31" t="s">
        <v>115</v>
      </c>
      <c r="B37" s="27">
        <v>951</v>
      </c>
      <c r="C37" s="28" t="s">
        <v>17</v>
      </c>
      <c r="D37" s="28" t="s">
        <v>356</v>
      </c>
      <c r="E37" s="28" t="s">
        <v>5</v>
      </c>
      <c r="F37" s="28"/>
      <c r="G37" s="59">
        <f>G38</f>
        <v>2617</v>
      </c>
      <c r="H37" s="59">
        <f>H38</f>
        <v>2617</v>
      </c>
      <c r="I37" s="59">
        <f>I38</f>
        <v>2617</v>
      </c>
    </row>
    <row r="38" spans="1:9" ht="31.5" outlineLevel="4" x14ac:dyDescent="0.2">
      <c r="A38" s="3" t="s">
        <v>424</v>
      </c>
      <c r="B38" s="19">
        <v>951</v>
      </c>
      <c r="C38" s="4" t="s">
        <v>17</v>
      </c>
      <c r="D38" s="4" t="s">
        <v>356</v>
      </c>
      <c r="E38" s="4" t="s">
        <v>80</v>
      </c>
      <c r="F38" s="4"/>
      <c r="G38" s="61">
        <f>G39+G40</f>
        <v>2617</v>
      </c>
      <c r="H38" s="61">
        <f>H39+H40</f>
        <v>2617</v>
      </c>
      <c r="I38" s="61">
        <f>I39+I40</f>
        <v>2617</v>
      </c>
    </row>
    <row r="39" spans="1:9" ht="31.5" outlineLevel="4" x14ac:dyDescent="0.2">
      <c r="A39" s="26" t="s">
        <v>201</v>
      </c>
      <c r="B39" s="29">
        <v>951</v>
      </c>
      <c r="C39" s="30" t="s">
        <v>17</v>
      </c>
      <c r="D39" s="30" t="s">
        <v>356</v>
      </c>
      <c r="E39" s="30" t="s">
        <v>81</v>
      </c>
      <c r="F39" s="30"/>
      <c r="G39" s="58">
        <v>1978</v>
      </c>
      <c r="H39" s="58">
        <v>1978</v>
      </c>
      <c r="I39" s="58">
        <v>1978</v>
      </c>
    </row>
    <row r="40" spans="1:9" ht="47.25" outlineLevel="4" x14ac:dyDescent="0.2">
      <c r="A40" s="26" t="s">
        <v>198</v>
      </c>
      <c r="B40" s="29">
        <v>951</v>
      </c>
      <c r="C40" s="30" t="s">
        <v>17</v>
      </c>
      <c r="D40" s="30" t="s">
        <v>356</v>
      </c>
      <c r="E40" s="30" t="s">
        <v>199</v>
      </c>
      <c r="F40" s="30"/>
      <c r="G40" s="58">
        <v>639</v>
      </c>
      <c r="H40" s="58">
        <v>639</v>
      </c>
      <c r="I40" s="58">
        <v>639</v>
      </c>
    </row>
    <row r="41" spans="1:9" ht="15.75" outlineLevel="4" x14ac:dyDescent="0.2">
      <c r="A41" s="31" t="s">
        <v>357</v>
      </c>
      <c r="B41" s="27">
        <v>951</v>
      </c>
      <c r="C41" s="28" t="s">
        <v>17</v>
      </c>
      <c r="D41" s="28" t="s">
        <v>207</v>
      </c>
      <c r="E41" s="28" t="s">
        <v>5</v>
      </c>
      <c r="F41" s="28"/>
      <c r="G41" s="59">
        <f t="shared" ref="G41:I42" si="2">G42</f>
        <v>576</v>
      </c>
      <c r="H41" s="59">
        <f t="shared" si="2"/>
        <v>576</v>
      </c>
      <c r="I41" s="59">
        <f t="shared" si="2"/>
        <v>576</v>
      </c>
    </row>
    <row r="42" spans="1:9" ht="31.5" outlineLevel="4" x14ac:dyDescent="0.2">
      <c r="A42" s="3" t="s">
        <v>424</v>
      </c>
      <c r="B42" s="19">
        <v>951</v>
      </c>
      <c r="C42" s="4" t="s">
        <v>17</v>
      </c>
      <c r="D42" s="4" t="s">
        <v>299</v>
      </c>
      <c r="E42" s="4" t="s">
        <v>80</v>
      </c>
      <c r="F42" s="4"/>
      <c r="G42" s="61">
        <f t="shared" si="2"/>
        <v>576</v>
      </c>
      <c r="H42" s="61">
        <f t="shared" si="2"/>
        <v>576</v>
      </c>
      <c r="I42" s="61">
        <f t="shared" si="2"/>
        <v>576</v>
      </c>
    </row>
    <row r="43" spans="1:9" ht="31.5" outlineLevel="4" x14ac:dyDescent="0.2">
      <c r="A43" s="26" t="s">
        <v>425</v>
      </c>
      <c r="B43" s="29">
        <v>951</v>
      </c>
      <c r="C43" s="30" t="s">
        <v>17</v>
      </c>
      <c r="D43" s="30" t="s">
        <v>299</v>
      </c>
      <c r="E43" s="30" t="s">
        <v>250</v>
      </c>
      <c r="F43" s="30"/>
      <c r="G43" s="58">
        <v>576</v>
      </c>
      <c r="H43" s="58">
        <v>576</v>
      </c>
      <c r="I43" s="58">
        <v>576</v>
      </c>
    </row>
    <row r="44" spans="1:9" ht="51" customHeight="1" outlineLevel="6" x14ac:dyDescent="0.2">
      <c r="A44" s="6" t="s">
        <v>25</v>
      </c>
      <c r="B44" s="17">
        <v>951</v>
      </c>
      <c r="C44" s="7" t="s">
        <v>7</v>
      </c>
      <c r="D44" s="7" t="s">
        <v>203</v>
      </c>
      <c r="E44" s="7" t="s">
        <v>5</v>
      </c>
      <c r="F44" s="7"/>
      <c r="G44" s="81">
        <f>G45</f>
        <v>14251.03</v>
      </c>
      <c r="H44" s="81">
        <f t="shared" ref="H44:I46" si="3">H45</f>
        <v>14051.03</v>
      </c>
      <c r="I44" s="81">
        <f t="shared" si="3"/>
        <v>14051.01</v>
      </c>
    </row>
    <row r="45" spans="1:9" ht="31.5" outlineLevel="6" x14ac:dyDescent="0.2">
      <c r="A45" s="43" t="s">
        <v>112</v>
      </c>
      <c r="B45" s="17">
        <v>951</v>
      </c>
      <c r="C45" s="9" t="s">
        <v>7</v>
      </c>
      <c r="D45" s="9" t="s">
        <v>204</v>
      </c>
      <c r="E45" s="9" t="s">
        <v>5</v>
      </c>
      <c r="F45" s="9"/>
      <c r="G45" s="10">
        <f>G46</f>
        <v>14251.03</v>
      </c>
      <c r="H45" s="10">
        <f t="shared" si="3"/>
        <v>14051.03</v>
      </c>
      <c r="I45" s="10">
        <f t="shared" si="3"/>
        <v>14051.01</v>
      </c>
    </row>
    <row r="46" spans="1:9" ht="34.5" customHeight="1" outlineLevel="3" x14ac:dyDescent="0.2">
      <c r="A46" s="43" t="s">
        <v>113</v>
      </c>
      <c r="B46" s="17">
        <v>951</v>
      </c>
      <c r="C46" s="9" t="s">
        <v>7</v>
      </c>
      <c r="D46" s="9" t="s">
        <v>296</v>
      </c>
      <c r="E46" s="9" t="s">
        <v>5</v>
      </c>
      <c r="F46" s="9"/>
      <c r="G46" s="10">
        <f>G47</f>
        <v>14251.03</v>
      </c>
      <c r="H46" s="10">
        <f t="shared" si="3"/>
        <v>14051.03</v>
      </c>
      <c r="I46" s="10">
        <f t="shared" si="3"/>
        <v>14051.01</v>
      </c>
    </row>
    <row r="47" spans="1:9" ht="49.5" customHeight="1" outlineLevel="3" x14ac:dyDescent="0.2">
      <c r="A47" s="44" t="s">
        <v>164</v>
      </c>
      <c r="B47" s="27">
        <v>951</v>
      </c>
      <c r="C47" s="28" t="s">
        <v>7</v>
      </c>
      <c r="D47" s="28" t="s">
        <v>298</v>
      </c>
      <c r="E47" s="28" t="s">
        <v>5</v>
      </c>
      <c r="F47" s="28"/>
      <c r="G47" s="14">
        <f>G48+G52+G54</f>
        <v>14251.03</v>
      </c>
      <c r="H47" s="14">
        <f>H48+H52+H54</f>
        <v>14051.03</v>
      </c>
      <c r="I47" s="14">
        <f>I48+I52+I54</f>
        <v>14051.01</v>
      </c>
    </row>
    <row r="48" spans="1:9" ht="31.5" outlineLevel="4" x14ac:dyDescent="0.2">
      <c r="A48" s="3" t="s">
        <v>424</v>
      </c>
      <c r="B48" s="19">
        <v>951</v>
      </c>
      <c r="C48" s="4" t="s">
        <v>7</v>
      </c>
      <c r="D48" s="4" t="s">
        <v>298</v>
      </c>
      <c r="E48" s="4" t="s">
        <v>80</v>
      </c>
      <c r="F48" s="4"/>
      <c r="G48" s="5">
        <f>G49+G50+G51</f>
        <v>13668.11</v>
      </c>
      <c r="H48" s="5">
        <f>H49+H50+H51</f>
        <v>13668.11</v>
      </c>
      <c r="I48" s="5">
        <f>I49+I50+I51</f>
        <v>13668.11</v>
      </c>
    </row>
    <row r="49" spans="1:9" ht="18" customHeight="1" outlineLevel="5" x14ac:dyDescent="0.2">
      <c r="A49" s="26" t="s">
        <v>201</v>
      </c>
      <c r="B49" s="29">
        <v>951</v>
      </c>
      <c r="C49" s="30" t="s">
        <v>7</v>
      </c>
      <c r="D49" s="30" t="s">
        <v>298</v>
      </c>
      <c r="E49" s="30" t="s">
        <v>81</v>
      </c>
      <c r="F49" s="30"/>
      <c r="G49" s="34">
        <v>10436.34</v>
      </c>
      <c r="H49" s="34">
        <v>10436.34</v>
      </c>
      <c r="I49" s="34">
        <v>10436.34</v>
      </c>
    </row>
    <row r="50" spans="1:9" ht="31.5" customHeight="1" outlineLevel="5" x14ac:dyDescent="0.2">
      <c r="A50" s="26" t="s">
        <v>202</v>
      </c>
      <c r="B50" s="29">
        <v>951</v>
      </c>
      <c r="C50" s="30" t="s">
        <v>7</v>
      </c>
      <c r="D50" s="30" t="s">
        <v>298</v>
      </c>
      <c r="E50" s="30" t="s">
        <v>82</v>
      </c>
      <c r="F50" s="30"/>
      <c r="G50" s="34">
        <v>80</v>
      </c>
      <c r="H50" s="34">
        <v>80</v>
      </c>
      <c r="I50" s="34">
        <v>80</v>
      </c>
    </row>
    <row r="51" spans="1:9" ht="47.25" outlineLevel="5" x14ac:dyDescent="0.2">
      <c r="A51" s="26" t="s">
        <v>198</v>
      </c>
      <c r="B51" s="29">
        <v>951</v>
      </c>
      <c r="C51" s="30" t="s">
        <v>7</v>
      </c>
      <c r="D51" s="30" t="s">
        <v>298</v>
      </c>
      <c r="E51" s="30" t="s">
        <v>199</v>
      </c>
      <c r="F51" s="30"/>
      <c r="G51" s="34">
        <v>3151.77</v>
      </c>
      <c r="H51" s="34">
        <v>3151.77</v>
      </c>
      <c r="I51" s="34">
        <v>3151.77</v>
      </c>
    </row>
    <row r="52" spans="1:9" ht="31.5" outlineLevel="5" x14ac:dyDescent="0.2">
      <c r="A52" s="3" t="s">
        <v>426</v>
      </c>
      <c r="B52" s="19">
        <v>951</v>
      </c>
      <c r="C52" s="4" t="s">
        <v>7</v>
      </c>
      <c r="D52" s="4" t="s">
        <v>298</v>
      </c>
      <c r="E52" s="4" t="s">
        <v>83</v>
      </c>
      <c r="F52" s="4"/>
      <c r="G52" s="5">
        <f>G53</f>
        <v>249.92</v>
      </c>
      <c r="H52" s="5">
        <f>H53</f>
        <v>199.92</v>
      </c>
      <c r="I52" s="5">
        <f>I53</f>
        <v>199.9</v>
      </c>
    </row>
    <row r="53" spans="1:9" ht="15.75" outlineLevel="5" x14ac:dyDescent="0.2">
      <c r="A53" s="26" t="s">
        <v>428</v>
      </c>
      <c r="B53" s="29">
        <v>951</v>
      </c>
      <c r="C53" s="30" t="s">
        <v>7</v>
      </c>
      <c r="D53" s="30" t="s">
        <v>298</v>
      </c>
      <c r="E53" s="30" t="s">
        <v>84</v>
      </c>
      <c r="F53" s="30"/>
      <c r="G53" s="34">
        <v>249.92</v>
      </c>
      <c r="H53" s="34">
        <v>199.92</v>
      </c>
      <c r="I53" s="34">
        <v>199.9</v>
      </c>
    </row>
    <row r="54" spans="1:9" ht="15.75" outlineLevel="5" x14ac:dyDescent="0.2">
      <c r="A54" s="3" t="s">
        <v>88</v>
      </c>
      <c r="B54" s="19">
        <v>951</v>
      </c>
      <c r="C54" s="4" t="s">
        <v>7</v>
      </c>
      <c r="D54" s="4" t="s">
        <v>298</v>
      </c>
      <c r="E54" s="4" t="s">
        <v>85</v>
      </c>
      <c r="F54" s="4"/>
      <c r="G54" s="5">
        <f>G56+G57+G55</f>
        <v>333</v>
      </c>
      <c r="H54" s="5">
        <f>H56+H57+H55</f>
        <v>183</v>
      </c>
      <c r="I54" s="5">
        <f>I56+I57+I55</f>
        <v>183</v>
      </c>
    </row>
    <row r="55" spans="1:9" ht="31.5" outlineLevel="5" x14ac:dyDescent="0.2">
      <c r="A55" s="26" t="s">
        <v>89</v>
      </c>
      <c r="B55" s="29">
        <v>951</v>
      </c>
      <c r="C55" s="30" t="s">
        <v>7</v>
      </c>
      <c r="D55" s="30" t="s">
        <v>298</v>
      </c>
      <c r="E55" s="30" t="s">
        <v>86</v>
      </c>
      <c r="F55" s="30"/>
      <c r="G55" s="34">
        <v>3</v>
      </c>
      <c r="H55" s="34">
        <v>3</v>
      </c>
      <c r="I55" s="34">
        <v>3</v>
      </c>
    </row>
    <row r="56" spans="1:9" ht="15.75" outlineLevel="5" x14ac:dyDescent="0.2">
      <c r="A56" s="26" t="s">
        <v>436</v>
      </c>
      <c r="B56" s="29">
        <v>951</v>
      </c>
      <c r="C56" s="30" t="s">
        <v>7</v>
      </c>
      <c r="D56" s="30" t="s">
        <v>298</v>
      </c>
      <c r="E56" s="30" t="s">
        <v>87</v>
      </c>
      <c r="F56" s="30"/>
      <c r="G56" s="34">
        <v>213.81396000000001</v>
      </c>
      <c r="H56" s="34">
        <v>65</v>
      </c>
      <c r="I56" s="34">
        <v>65</v>
      </c>
    </row>
    <row r="57" spans="1:9" ht="15.75" outlineLevel="5" x14ac:dyDescent="0.2">
      <c r="A57" s="68" t="s">
        <v>251</v>
      </c>
      <c r="B57" s="29">
        <v>951</v>
      </c>
      <c r="C57" s="30" t="s">
        <v>7</v>
      </c>
      <c r="D57" s="30" t="s">
        <v>298</v>
      </c>
      <c r="E57" s="30" t="s">
        <v>252</v>
      </c>
      <c r="F57" s="30"/>
      <c r="G57" s="34">
        <v>116.18604000000001</v>
      </c>
      <c r="H57" s="34">
        <v>115</v>
      </c>
      <c r="I57" s="34">
        <v>115</v>
      </c>
    </row>
    <row r="58" spans="1:9" ht="15.75" outlineLevel="5" x14ac:dyDescent="0.2">
      <c r="A58" s="6" t="s">
        <v>160</v>
      </c>
      <c r="B58" s="17">
        <v>951</v>
      </c>
      <c r="C58" s="7" t="s">
        <v>162</v>
      </c>
      <c r="D58" s="7" t="s">
        <v>203</v>
      </c>
      <c r="E58" s="7" t="s">
        <v>5</v>
      </c>
      <c r="F58" s="7"/>
      <c r="G58" s="57">
        <f>G59</f>
        <v>5.3019999999999996</v>
      </c>
      <c r="H58" s="57">
        <f t="shared" ref="H58:I62" si="4">H59</f>
        <v>5.5640000000000001</v>
      </c>
      <c r="I58" s="57">
        <f t="shared" si="4"/>
        <v>4.9550000000000001</v>
      </c>
    </row>
    <row r="59" spans="1:9" ht="31.5" outlineLevel="5" x14ac:dyDescent="0.2">
      <c r="A59" s="43" t="s">
        <v>112</v>
      </c>
      <c r="B59" s="17">
        <v>951</v>
      </c>
      <c r="C59" s="7" t="s">
        <v>162</v>
      </c>
      <c r="D59" s="7" t="s">
        <v>204</v>
      </c>
      <c r="E59" s="7" t="s">
        <v>5</v>
      </c>
      <c r="F59" s="7"/>
      <c r="G59" s="8">
        <f>G60</f>
        <v>5.3019999999999996</v>
      </c>
      <c r="H59" s="8">
        <f t="shared" si="4"/>
        <v>5.5640000000000001</v>
      </c>
      <c r="I59" s="8">
        <f t="shared" si="4"/>
        <v>4.9550000000000001</v>
      </c>
    </row>
    <row r="60" spans="1:9" ht="31.5" outlineLevel="5" x14ac:dyDescent="0.2">
      <c r="A60" s="43" t="s">
        <v>113</v>
      </c>
      <c r="B60" s="17">
        <v>951</v>
      </c>
      <c r="C60" s="7" t="s">
        <v>162</v>
      </c>
      <c r="D60" s="7" t="s">
        <v>296</v>
      </c>
      <c r="E60" s="7" t="s">
        <v>5</v>
      </c>
      <c r="F60" s="7"/>
      <c r="G60" s="8">
        <f>G61</f>
        <v>5.3019999999999996</v>
      </c>
      <c r="H60" s="8">
        <f t="shared" si="4"/>
        <v>5.5640000000000001</v>
      </c>
      <c r="I60" s="8">
        <f t="shared" si="4"/>
        <v>4.9550000000000001</v>
      </c>
    </row>
    <row r="61" spans="1:9" ht="31.5" outlineLevel="5" x14ac:dyDescent="0.2">
      <c r="A61" s="31" t="s">
        <v>161</v>
      </c>
      <c r="B61" s="27">
        <v>951</v>
      </c>
      <c r="C61" s="28" t="s">
        <v>162</v>
      </c>
      <c r="D61" s="28" t="s">
        <v>300</v>
      </c>
      <c r="E61" s="28" t="s">
        <v>5</v>
      </c>
      <c r="F61" s="28"/>
      <c r="G61" s="14">
        <f>G62</f>
        <v>5.3019999999999996</v>
      </c>
      <c r="H61" s="14">
        <f t="shared" si="4"/>
        <v>5.5640000000000001</v>
      </c>
      <c r="I61" s="14">
        <f t="shared" si="4"/>
        <v>4.9550000000000001</v>
      </c>
    </row>
    <row r="62" spans="1:9" ht="19.5" customHeight="1" outlineLevel="5" x14ac:dyDescent="0.2">
      <c r="A62" s="3" t="s">
        <v>426</v>
      </c>
      <c r="B62" s="19">
        <v>951</v>
      </c>
      <c r="C62" s="4" t="s">
        <v>162</v>
      </c>
      <c r="D62" s="4" t="s">
        <v>208</v>
      </c>
      <c r="E62" s="4" t="s">
        <v>83</v>
      </c>
      <c r="F62" s="4"/>
      <c r="G62" s="5">
        <f>G63</f>
        <v>5.3019999999999996</v>
      </c>
      <c r="H62" s="5">
        <f t="shared" si="4"/>
        <v>5.5640000000000001</v>
      </c>
      <c r="I62" s="5">
        <f t="shared" si="4"/>
        <v>4.9550000000000001</v>
      </c>
    </row>
    <row r="63" spans="1:9" ht="15.75" outlineLevel="5" x14ac:dyDescent="0.2">
      <c r="A63" s="26" t="s">
        <v>428</v>
      </c>
      <c r="B63" s="29">
        <v>951</v>
      </c>
      <c r="C63" s="30" t="s">
        <v>162</v>
      </c>
      <c r="D63" s="30" t="s">
        <v>208</v>
      </c>
      <c r="E63" s="30" t="s">
        <v>84</v>
      </c>
      <c r="F63" s="30"/>
      <c r="G63" s="58">
        <v>5.3019999999999996</v>
      </c>
      <c r="H63" s="58">
        <v>5.5640000000000001</v>
      </c>
      <c r="I63" s="58">
        <v>4.9550000000000001</v>
      </c>
    </row>
    <row r="64" spans="1:9" ht="47.25" outlineLevel="5" x14ac:dyDescent="0.2">
      <c r="A64" s="6" t="s">
        <v>26</v>
      </c>
      <c r="B64" s="17">
        <v>951</v>
      </c>
      <c r="C64" s="7" t="s">
        <v>8</v>
      </c>
      <c r="D64" s="7" t="s">
        <v>203</v>
      </c>
      <c r="E64" s="7" t="s">
        <v>5</v>
      </c>
      <c r="F64" s="7"/>
      <c r="G64" s="57">
        <f t="shared" ref="G64:I65" si="5">G65</f>
        <v>14984.28</v>
      </c>
      <c r="H64" s="57">
        <f t="shared" si="5"/>
        <v>14386.34</v>
      </c>
      <c r="I64" s="57">
        <f t="shared" si="5"/>
        <v>14386.34</v>
      </c>
    </row>
    <row r="65" spans="1:9" ht="34.5" customHeight="1" outlineLevel="3" x14ac:dyDescent="0.2">
      <c r="A65" s="43" t="s">
        <v>112</v>
      </c>
      <c r="B65" s="17">
        <v>951</v>
      </c>
      <c r="C65" s="9" t="s">
        <v>8</v>
      </c>
      <c r="D65" s="9" t="s">
        <v>204</v>
      </c>
      <c r="E65" s="9" t="s">
        <v>5</v>
      </c>
      <c r="F65" s="9"/>
      <c r="G65" s="10">
        <f t="shared" si="5"/>
        <v>14984.28</v>
      </c>
      <c r="H65" s="10">
        <f t="shared" si="5"/>
        <v>14386.34</v>
      </c>
      <c r="I65" s="10">
        <f t="shared" si="5"/>
        <v>14386.34</v>
      </c>
    </row>
    <row r="66" spans="1:9" ht="31.5" outlineLevel="3" x14ac:dyDescent="0.2">
      <c r="A66" s="43" t="s">
        <v>113</v>
      </c>
      <c r="B66" s="17">
        <v>951</v>
      </c>
      <c r="C66" s="9" t="s">
        <v>8</v>
      </c>
      <c r="D66" s="9" t="s">
        <v>296</v>
      </c>
      <c r="E66" s="9" t="s">
        <v>5</v>
      </c>
      <c r="F66" s="9"/>
      <c r="G66" s="10">
        <f>G67+G72</f>
        <v>14984.28</v>
      </c>
      <c r="H66" s="10">
        <f>H67+H72</f>
        <v>14386.34</v>
      </c>
      <c r="I66" s="10">
        <f>I67+I72</f>
        <v>14386.34</v>
      </c>
    </row>
    <row r="67" spans="1:9" ht="47.25" outlineLevel="4" x14ac:dyDescent="0.2">
      <c r="A67" s="44" t="s">
        <v>164</v>
      </c>
      <c r="B67" s="27">
        <v>951</v>
      </c>
      <c r="C67" s="28" t="s">
        <v>8</v>
      </c>
      <c r="D67" s="28" t="s">
        <v>298</v>
      </c>
      <c r="E67" s="28" t="s">
        <v>5</v>
      </c>
      <c r="F67" s="28"/>
      <c r="G67" s="59">
        <f>G68</f>
        <v>10951.84</v>
      </c>
      <c r="H67" s="14">
        <f>H68</f>
        <v>10353.9</v>
      </c>
      <c r="I67" s="14">
        <f>I68</f>
        <v>10353.9</v>
      </c>
    </row>
    <row r="68" spans="1:9" ht="31.5" outlineLevel="5" x14ac:dyDescent="0.2">
      <c r="A68" s="3" t="s">
        <v>424</v>
      </c>
      <c r="B68" s="19">
        <v>951</v>
      </c>
      <c r="C68" s="4" t="s">
        <v>8</v>
      </c>
      <c r="D68" s="4" t="s">
        <v>298</v>
      </c>
      <c r="E68" s="4" t="s">
        <v>80</v>
      </c>
      <c r="F68" s="4"/>
      <c r="G68" s="5">
        <f>G69+G70+G71</f>
        <v>10951.84</v>
      </c>
      <c r="H68" s="5">
        <f>H69+H70+H71</f>
        <v>10353.9</v>
      </c>
      <c r="I68" s="5">
        <f>I69+I70+I71</f>
        <v>10353.9</v>
      </c>
    </row>
    <row r="69" spans="1:9" ht="19.5" customHeight="1" outlineLevel="5" x14ac:dyDescent="0.2">
      <c r="A69" s="26" t="s">
        <v>201</v>
      </c>
      <c r="B69" s="29">
        <v>951</v>
      </c>
      <c r="C69" s="30" t="s">
        <v>8</v>
      </c>
      <c r="D69" s="30" t="s">
        <v>298</v>
      </c>
      <c r="E69" s="30" t="s">
        <v>81</v>
      </c>
      <c r="F69" s="30"/>
      <c r="G69" s="34">
        <v>8440.33</v>
      </c>
      <c r="H69" s="34">
        <v>7952.3</v>
      </c>
      <c r="I69" s="34">
        <v>7952.3</v>
      </c>
    </row>
    <row r="70" spans="1:9" ht="31.5" customHeight="1" outlineLevel="5" x14ac:dyDescent="0.2">
      <c r="A70" s="26" t="s">
        <v>202</v>
      </c>
      <c r="B70" s="29">
        <v>951</v>
      </c>
      <c r="C70" s="30" t="s">
        <v>8</v>
      </c>
      <c r="D70" s="30" t="s">
        <v>298</v>
      </c>
      <c r="E70" s="30" t="s">
        <v>82</v>
      </c>
      <c r="F70" s="30"/>
      <c r="G70" s="34">
        <v>20</v>
      </c>
      <c r="H70" s="34">
        <v>0</v>
      </c>
      <c r="I70" s="34">
        <v>0</v>
      </c>
    </row>
    <row r="71" spans="1:9" ht="47.25" outlineLevel="5" x14ac:dyDescent="0.2">
      <c r="A71" s="26" t="s">
        <v>198</v>
      </c>
      <c r="B71" s="29">
        <v>951</v>
      </c>
      <c r="C71" s="30" t="s">
        <v>8</v>
      </c>
      <c r="D71" s="30" t="s">
        <v>298</v>
      </c>
      <c r="E71" s="30" t="s">
        <v>199</v>
      </c>
      <c r="F71" s="30"/>
      <c r="G71" s="34">
        <v>2491.5100000000002</v>
      </c>
      <c r="H71" s="34">
        <v>2401.6</v>
      </c>
      <c r="I71" s="34">
        <v>2401.6</v>
      </c>
    </row>
    <row r="72" spans="1:9" ht="31.5" outlineLevel="5" x14ac:dyDescent="0.2">
      <c r="A72" s="44" t="s">
        <v>414</v>
      </c>
      <c r="B72" s="27">
        <v>951</v>
      </c>
      <c r="C72" s="28" t="s">
        <v>8</v>
      </c>
      <c r="D72" s="28" t="s">
        <v>388</v>
      </c>
      <c r="E72" s="28" t="s">
        <v>5</v>
      </c>
      <c r="F72" s="28"/>
      <c r="G72" s="14">
        <f>G73+G77</f>
        <v>4032.44</v>
      </c>
      <c r="H72" s="14">
        <f>H73+H77</f>
        <v>4032.44</v>
      </c>
      <c r="I72" s="14">
        <f>I73+I77</f>
        <v>4032.44</v>
      </c>
    </row>
    <row r="73" spans="1:9" ht="31.5" outlineLevel="5" x14ac:dyDescent="0.2">
      <c r="A73" s="3" t="s">
        <v>424</v>
      </c>
      <c r="B73" s="19">
        <v>951</v>
      </c>
      <c r="C73" s="4" t="s">
        <v>8</v>
      </c>
      <c r="D73" s="4" t="s">
        <v>388</v>
      </c>
      <c r="E73" s="4" t="s">
        <v>80</v>
      </c>
      <c r="F73" s="4"/>
      <c r="G73" s="5">
        <f>G74+G75+G76</f>
        <v>3952.44</v>
      </c>
      <c r="H73" s="5">
        <f>H74+H75+H76</f>
        <v>3952.44</v>
      </c>
      <c r="I73" s="5">
        <f>I74+I75+I76</f>
        <v>3952.44</v>
      </c>
    </row>
    <row r="74" spans="1:9" ht="31.5" outlineLevel="5" x14ac:dyDescent="0.2">
      <c r="A74" s="26" t="s">
        <v>201</v>
      </c>
      <c r="B74" s="29">
        <v>951</v>
      </c>
      <c r="C74" s="30" t="s">
        <v>8</v>
      </c>
      <c r="D74" s="30" t="s">
        <v>388</v>
      </c>
      <c r="E74" s="30" t="s">
        <v>81</v>
      </c>
      <c r="F74" s="30"/>
      <c r="G74" s="34">
        <v>3035.67</v>
      </c>
      <c r="H74" s="34">
        <v>3035.67</v>
      </c>
      <c r="I74" s="34">
        <v>3035.67</v>
      </c>
    </row>
    <row r="75" spans="1:9" ht="47.25" outlineLevel="5" x14ac:dyDescent="0.2">
      <c r="A75" s="26" t="s">
        <v>202</v>
      </c>
      <c r="B75" s="29">
        <v>951</v>
      </c>
      <c r="C75" s="30" t="s">
        <v>8</v>
      </c>
      <c r="D75" s="30" t="s">
        <v>388</v>
      </c>
      <c r="E75" s="30" t="s">
        <v>82</v>
      </c>
      <c r="F75" s="30"/>
      <c r="G75" s="34">
        <v>0</v>
      </c>
      <c r="H75" s="34">
        <v>0</v>
      </c>
      <c r="I75" s="34">
        <v>0</v>
      </c>
    </row>
    <row r="76" spans="1:9" ht="47.25" outlineLevel="5" x14ac:dyDescent="0.2">
      <c r="A76" s="26" t="s">
        <v>198</v>
      </c>
      <c r="B76" s="29">
        <v>951</v>
      </c>
      <c r="C76" s="30" t="s">
        <v>8</v>
      </c>
      <c r="D76" s="30" t="s">
        <v>388</v>
      </c>
      <c r="E76" s="30" t="s">
        <v>199</v>
      </c>
      <c r="F76" s="30"/>
      <c r="G76" s="58">
        <v>916.77</v>
      </c>
      <c r="H76" s="58">
        <v>916.77</v>
      </c>
      <c r="I76" s="58">
        <v>916.77</v>
      </c>
    </row>
    <row r="77" spans="1:9" ht="31.5" outlineLevel="5" x14ac:dyDescent="0.2">
      <c r="A77" s="3" t="s">
        <v>426</v>
      </c>
      <c r="B77" s="19">
        <v>951</v>
      </c>
      <c r="C77" s="4" t="s">
        <v>8</v>
      </c>
      <c r="D77" s="4" t="s">
        <v>388</v>
      </c>
      <c r="E77" s="4" t="s">
        <v>83</v>
      </c>
      <c r="F77" s="4"/>
      <c r="G77" s="61">
        <f>G78</f>
        <v>80</v>
      </c>
      <c r="H77" s="61">
        <f>H78</f>
        <v>80</v>
      </c>
      <c r="I77" s="61">
        <f>I78</f>
        <v>80</v>
      </c>
    </row>
    <row r="78" spans="1:9" ht="15.75" outlineLevel="5" x14ac:dyDescent="0.2">
      <c r="A78" s="26" t="s">
        <v>428</v>
      </c>
      <c r="B78" s="29">
        <v>951</v>
      </c>
      <c r="C78" s="30" t="s">
        <v>8</v>
      </c>
      <c r="D78" s="30" t="s">
        <v>388</v>
      </c>
      <c r="E78" s="30" t="s">
        <v>84</v>
      </c>
      <c r="F78" s="30"/>
      <c r="G78" s="58">
        <v>80</v>
      </c>
      <c r="H78" s="58">
        <v>80</v>
      </c>
      <c r="I78" s="58">
        <v>80</v>
      </c>
    </row>
    <row r="79" spans="1:9" ht="15.75" outlineLevel="5" x14ac:dyDescent="0.2">
      <c r="A79" s="6" t="s">
        <v>166</v>
      </c>
      <c r="B79" s="17">
        <v>951</v>
      </c>
      <c r="C79" s="7" t="s">
        <v>168</v>
      </c>
      <c r="D79" s="7" t="s">
        <v>203</v>
      </c>
      <c r="E79" s="7" t="s">
        <v>5</v>
      </c>
      <c r="F79" s="7"/>
      <c r="G79" s="8">
        <f>G80</f>
        <v>0</v>
      </c>
      <c r="H79" s="8">
        <f t="shared" ref="H79:I83" si="6">H80</f>
        <v>0</v>
      </c>
      <c r="I79" s="8">
        <f t="shared" si="6"/>
        <v>0</v>
      </c>
    </row>
    <row r="80" spans="1:9" ht="31.5" outlineLevel="5" x14ac:dyDescent="0.2">
      <c r="A80" s="43" t="s">
        <v>112</v>
      </c>
      <c r="B80" s="17">
        <v>951</v>
      </c>
      <c r="C80" s="7" t="s">
        <v>168</v>
      </c>
      <c r="D80" s="7" t="s">
        <v>204</v>
      </c>
      <c r="E80" s="7" t="s">
        <v>5</v>
      </c>
      <c r="F80" s="7"/>
      <c r="G80" s="8">
        <f>G81</f>
        <v>0</v>
      </c>
      <c r="H80" s="8">
        <f t="shared" si="6"/>
        <v>0</v>
      </c>
      <c r="I80" s="8">
        <f t="shared" si="6"/>
        <v>0</v>
      </c>
    </row>
    <row r="81" spans="1:9" ht="31.5" outlineLevel="5" x14ac:dyDescent="0.2">
      <c r="A81" s="43" t="s">
        <v>113</v>
      </c>
      <c r="B81" s="17">
        <v>951</v>
      </c>
      <c r="C81" s="7" t="s">
        <v>168</v>
      </c>
      <c r="D81" s="7" t="s">
        <v>296</v>
      </c>
      <c r="E81" s="7" t="s">
        <v>5</v>
      </c>
      <c r="F81" s="7"/>
      <c r="G81" s="8">
        <f>G82</f>
        <v>0</v>
      </c>
      <c r="H81" s="8">
        <f t="shared" si="6"/>
        <v>0</v>
      </c>
      <c r="I81" s="8">
        <f t="shared" si="6"/>
        <v>0</v>
      </c>
    </row>
    <row r="82" spans="1:9" ht="31.5" outlineLevel="5" x14ac:dyDescent="0.2">
      <c r="A82" s="31" t="s">
        <v>167</v>
      </c>
      <c r="B82" s="27">
        <v>951</v>
      </c>
      <c r="C82" s="28" t="s">
        <v>168</v>
      </c>
      <c r="D82" s="28" t="s">
        <v>301</v>
      </c>
      <c r="E82" s="28" t="s">
        <v>5</v>
      </c>
      <c r="F82" s="28"/>
      <c r="G82" s="14">
        <f>G83</f>
        <v>0</v>
      </c>
      <c r="H82" s="14">
        <f t="shared" si="6"/>
        <v>0</v>
      </c>
      <c r="I82" s="14">
        <f t="shared" si="6"/>
        <v>0</v>
      </c>
    </row>
    <row r="83" spans="1:9" ht="15.75" outlineLevel="5" x14ac:dyDescent="0.2">
      <c r="A83" s="3" t="s">
        <v>191</v>
      </c>
      <c r="B83" s="19">
        <v>951</v>
      </c>
      <c r="C83" s="4" t="s">
        <v>168</v>
      </c>
      <c r="D83" s="4" t="s">
        <v>301</v>
      </c>
      <c r="E83" s="4" t="s">
        <v>193</v>
      </c>
      <c r="F83" s="4"/>
      <c r="G83" s="5">
        <f>G84</f>
        <v>0</v>
      </c>
      <c r="H83" s="5">
        <f t="shared" si="6"/>
        <v>0</v>
      </c>
      <c r="I83" s="5">
        <f t="shared" si="6"/>
        <v>0</v>
      </c>
    </row>
    <row r="84" spans="1:9" ht="15.75" outlineLevel="5" x14ac:dyDescent="0.2">
      <c r="A84" s="26" t="s">
        <v>192</v>
      </c>
      <c r="B84" s="29">
        <v>951</v>
      </c>
      <c r="C84" s="30" t="s">
        <v>168</v>
      </c>
      <c r="D84" s="30" t="s">
        <v>301</v>
      </c>
      <c r="E84" s="30" t="s">
        <v>194</v>
      </c>
      <c r="F84" s="30"/>
      <c r="G84" s="34">
        <v>0</v>
      </c>
      <c r="H84" s="34">
        <v>0</v>
      </c>
      <c r="I84" s="34">
        <v>0</v>
      </c>
    </row>
    <row r="85" spans="1:9" ht="15.75" outlineLevel="3" x14ac:dyDescent="0.2">
      <c r="A85" s="6" t="s">
        <v>27</v>
      </c>
      <c r="B85" s="17">
        <v>951</v>
      </c>
      <c r="C85" s="7" t="s">
        <v>9</v>
      </c>
      <c r="D85" s="7" t="s">
        <v>203</v>
      </c>
      <c r="E85" s="7" t="s">
        <v>5</v>
      </c>
      <c r="F85" s="7"/>
      <c r="G85" s="8">
        <f>G86</f>
        <v>20000</v>
      </c>
      <c r="H85" s="8">
        <f t="shared" ref="H85:I88" si="7">H86</f>
        <v>1000</v>
      </c>
      <c r="I85" s="8">
        <f t="shared" si="7"/>
        <v>1000</v>
      </c>
    </row>
    <row r="86" spans="1:9" ht="31.5" outlineLevel="3" x14ac:dyDescent="0.2">
      <c r="A86" s="43" t="s">
        <v>112</v>
      </c>
      <c r="B86" s="17">
        <v>951</v>
      </c>
      <c r="C86" s="9" t="s">
        <v>9</v>
      </c>
      <c r="D86" s="9" t="s">
        <v>204</v>
      </c>
      <c r="E86" s="9" t="s">
        <v>5</v>
      </c>
      <c r="F86" s="9"/>
      <c r="G86" s="10">
        <f>G87</f>
        <v>20000</v>
      </c>
      <c r="H86" s="10">
        <f t="shared" si="7"/>
        <v>1000</v>
      </c>
      <c r="I86" s="10">
        <f t="shared" si="7"/>
        <v>1000</v>
      </c>
    </row>
    <row r="87" spans="1:9" ht="31.5" outlineLevel="4" x14ac:dyDescent="0.2">
      <c r="A87" s="43" t="s">
        <v>113</v>
      </c>
      <c r="B87" s="17">
        <v>951</v>
      </c>
      <c r="C87" s="9" t="s">
        <v>9</v>
      </c>
      <c r="D87" s="9" t="s">
        <v>296</v>
      </c>
      <c r="E87" s="9" t="s">
        <v>5</v>
      </c>
      <c r="F87" s="9"/>
      <c r="G87" s="10">
        <f>G88</f>
        <v>20000</v>
      </c>
      <c r="H87" s="10">
        <f t="shared" si="7"/>
        <v>1000</v>
      </c>
      <c r="I87" s="10">
        <f t="shared" si="7"/>
        <v>1000</v>
      </c>
    </row>
    <row r="88" spans="1:9" ht="31.5" outlineLevel="5" x14ac:dyDescent="0.2">
      <c r="A88" s="31" t="s">
        <v>116</v>
      </c>
      <c r="B88" s="27">
        <v>951</v>
      </c>
      <c r="C88" s="28" t="s">
        <v>9</v>
      </c>
      <c r="D88" s="28" t="s">
        <v>302</v>
      </c>
      <c r="E88" s="28" t="s">
        <v>5</v>
      </c>
      <c r="F88" s="28"/>
      <c r="G88" s="14">
        <f>G89</f>
        <v>20000</v>
      </c>
      <c r="H88" s="14">
        <f t="shared" si="7"/>
        <v>1000</v>
      </c>
      <c r="I88" s="14">
        <f t="shared" si="7"/>
        <v>1000</v>
      </c>
    </row>
    <row r="89" spans="1:9" ht="15.75" customHeight="1" outlineLevel="3" x14ac:dyDescent="0.2">
      <c r="A89" s="3" t="s">
        <v>92</v>
      </c>
      <c r="B89" s="19">
        <v>951</v>
      </c>
      <c r="C89" s="4" t="s">
        <v>9</v>
      </c>
      <c r="D89" s="4" t="s">
        <v>302</v>
      </c>
      <c r="E89" s="4" t="s">
        <v>91</v>
      </c>
      <c r="F89" s="4"/>
      <c r="G89" s="94">
        <v>20000</v>
      </c>
      <c r="H89" s="5">
        <v>1000</v>
      </c>
      <c r="I89" s="5">
        <v>1000</v>
      </c>
    </row>
    <row r="90" spans="1:9" ht="15.75" outlineLevel="3" x14ac:dyDescent="0.2">
      <c r="A90" s="6" t="s">
        <v>28</v>
      </c>
      <c r="B90" s="17">
        <v>951</v>
      </c>
      <c r="C90" s="7" t="s">
        <v>65</v>
      </c>
      <c r="D90" s="7" t="s">
        <v>203</v>
      </c>
      <c r="E90" s="7" t="s">
        <v>5</v>
      </c>
      <c r="F90" s="7"/>
      <c r="G90" s="81">
        <f>G91+G155</f>
        <v>125087.98929</v>
      </c>
      <c r="H90" s="81">
        <f>H91+H155</f>
        <v>88609.584789999994</v>
      </c>
      <c r="I90" s="81">
        <f>I91+I155</f>
        <v>88542.527789999993</v>
      </c>
    </row>
    <row r="91" spans="1:9" ht="31.5" outlineLevel="4" x14ac:dyDescent="0.2">
      <c r="A91" s="43" t="s">
        <v>112</v>
      </c>
      <c r="B91" s="17">
        <v>951</v>
      </c>
      <c r="C91" s="9" t="s">
        <v>65</v>
      </c>
      <c r="D91" s="9" t="s">
        <v>204</v>
      </c>
      <c r="E91" s="9" t="s">
        <v>5</v>
      </c>
      <c r="F91" s="9"/>
      <c r="G91" s="60">
        <f>G92</f>
        <v>112268.68928999999</v>
      </c>
      <c r="H91" s="60">
        <f>H92</f>
        <v>88068.584789999994</v>
      </c>
      <c r="I91" s="60">
        <f>I92</f>
        <v>88001.527789999993</v>
      </c>
    </row>
    <row r="92" spans="1:9" ht="31.5" outlineLevel="5" x14ac:dyDescent="0.2">
      <c r="A92" s="43" t="s">
        <v>113</v>
      </c>
      <c r="B92" s="17">
        <v>951</v>
      </c>
      <c r="C92" s="9" t="s">
        <v>65</v>
      </c>
      <c r="D92" s="9" t="s">
        <v>296</v>
      </c>
      <c r="E92" s="9" t="s">
        <v>5</v>
      </c>
      <c r="F92" s="9"/>
      <c r="G92" s="60">
        <f>G93+G100+G107+G125+G132+G139+G149+G120+G145</f>
        <v>112268.68928999999</v>
      </c>
      <c r="H92" s="60">
        <f>H93+H100+H107+H125+H132+H139+H149+H120+H145</f>
        <v>88068.584789999994</v>
      </c>
      <c r="I92" s="60">
        <f>I93+I100+I107+I125+I132+I139+I149+I120+I145</f>
        <v>88001.527789999993</v>
      </c>
    </row>
    <row r="93" spans="1:9" ht="18.75" customHeight="1" outlineLevel="5" x14ac:dyDescent="0.2">
      <c r="A93" s="31" t="s">
        <v>29</v>
      </c>
      <c r="B93" s="27">
        <v>951</v>
      </c>
      <c r="C93" s="28" t="s">
        <v>65</v>
      </c>
      <c r="D93" s="28" t="s">
        <v>303</v>
      </c>
      <c r="E93" s="28" t="s">
        <v>5</v>
      </c>
      <c r="F93" s="28"/>
      <c r="G93" s="59">
        <f>G94+G98</f>
        <v>1863.2769999999998</v>
      </c>
      <c r="H93" s="59">
        <f>H94+H98</f>
        <v>1863.2769999999998</v>
      </c>
      <c r="I93" s="59">
        <f>I94+I98</f>
        <v>1863.2769999999998</v>
      </c>
    </row>
    <row r="94" spans="1:9" ht="31.5" outlineLevel="5" x14ac:dyDescent="0.2">
      <c r="A94" s="3" t="s">
        <v>424</v>
      </c>
      <c r="B94" s="19">
        <v>951</v>
      </c>
      <c r="C94" s="4" t="s">
        <v>65</v>
      </c>
      <c r="D94" s="4" t="s">
        <v>303</v>
      </c>
      <c r="E94" s="4" t="s">
        <v>80</v>
      </c>
      <c r="F94" s="4"/>
      <c r="G94" s="61">
        <f>G95+G96+G97</f>
        <v>1715.35</v>
      </c>
      <c r="H94" s="61">
        <f>H95+H96+H97</f>
        <v>1715.35</v>
      </c>
      <c r="I94" s="61">
        <f>I95+I96+I97</f>
        <v>1715.35</v>
      </c>
    </row>
    <row r="95" spans="1:9" ht="19.5" customHeight="1" outlineLevel="5" x14ac:dyDescent="0.2">
      <c r="A95" s="26" t="s">
        <v>201</v>
      </c>
      <c r="B95" s="29">
        <v>951</v>
      </c>
      <c r="C95" s="30" t="s">
        <v>65</v>
      </c>
      <c r="D95" s="30" t="s">
        <v>303</v>
      </c>
      <c r="E95" s="30" t="s">
        <v>81</v>
      </c>
      <c r="F95" s="30"/>
      <c r="G95" s="58">
        <v>1334.5</v>
      </c>
      <c r="H95" s="58">
        <v>1334.5</v>
      </c>
      <c r="I95" s="58">
        <v>1334.5</v>
      </c>
    </row>
    <row r="96" spans="1:9" ht="30.75" customHeight="1" outlineLevel="5" x14ac:dyDescent="0.2">
      <c r="A96" s="26" t="s">
        <v>202</v>
      </c>
      <c r="B96" s="29">
        <v>951</v>
      </c>
      <c r="C96" s="30" t="s">
        <v>65</v>
      </c>
      <c r="D96" s="30" t="s">
        <v>303</v>
      </c>
      <c r="E96" s="30" t="s">
        <v>82</v>
      </c>
      <c r="F96" s="30"/>
      <c r="G96" s="58">
        <v>0</v>
      </c>
      <c r="H96" s="58">
        <v>0</v>
      </c>
      <c r="I96" s="58">
        <v>0</v>
      </c>
    </row>
    <row r="97" spans="1:9" ht="47.25" outlineLevel="5" x14ac:dyDescent="0.2">
      <c r="A97" s="26" t="s">
        <v>198</v>
      </c>
      <c r="B97" s="29">
        <v>951</v>
      </c>
      <c r="C97" s="30" t="s">
        <v>65</v>
      </c>
      <c r="D97" s="30" t="s">
        <v>303</v>
      </c>
      <c r="E97" s="30" t="s">
        <v>199</v>
      </c>
      <c r="F97" s="30"/>
      <c r="G97" s="58">
        <v>380.85</v>
      </c>
      <c r="H97" s="58">
        <v>380.85</v>
      </c>
      <c r="I97" s="58">
        <v>380.85</v>
      </c>
    </row>
    <row r="98" spans="1:9" ht="21.75" customHeight="1" outlineLevel="6" x14ac:dyDescent="0.2">
      <c r="A98" s="3" t="s">
        <v>426</v>
      </c>
      <c r="B98" s="19">
        <v>951</v>
      </c>
      <c r="C98" s="4" t="s">
        <v>65</v>
      </c>
      <c r="D98" s="4" t="s">
        <v>303</v>
      </c>
      <c r="E98" s="4" t="s">
        <v>83</v>
      </c>
      <c r="F98" s="4"/>
      <c r="G98" s="61">
        <f>G99</f>
        <v>147.92699999999999</v>
      </c>
      <c r="H98" s="61">
        <f>H99</f>
        <v>147.92699999999999</v>
      </c>
      <c r="I98" s="61">
        <f>I99</f>
        <v>147.92699999999999</v>
      </c>
    </row>
    <row r="99" spans="1:9" ht="15.75" outlineLevel="4" x14ac:dyDescent="0.2">
      <c r="A99" s="26" t="s">
        <v>428</v>
      </c>
      <c r="B99" s="29">
        <v>951</v>
      </c>
      <c r="C99" s="30" t="s">
        <v>65</v>
      </c>
      <c r="D99" s="30" t="s">
        <v>303</v>
      </c>
      <c r="E99" s="30" t="s">
        <v>84</v>
      </c>
      <c r="F99" s="30"/>
      <c r="G99" s="58">
        <v>147.92699999999999</v>
      </c>
      <c r="H99" s="58">
        <v>147.92699999999999</v>
      </c>
      <c r="I99" s="58">
        <v>147.92699999999999</v>
      </c>
    </row>
    <row r="100" spans="1:9" ht="47.25" outlineLevel="5" x14ac:dyDescent="0.2">
      <c r="A100" s="44" t="s">
        <v>164</v>
      </c>
      <c r="B100" s="27">
        <v>951</v>
      </c>
      <c r="C100" s="28" t="s">
        <v>65</v>
      </c>
      <c r="D100" s="28" t="s">
        <v>298</v>
      </c>
      <c r="E100" s="28" t="s">
        <v>5</v>
      </c>
      <c r="F100" s="28"/>
      <c r="G100" s="78">
        <f>G101+G105</f>
        <v>51444.467500000006</v>
      </c>
      <c r="H100" s="78">
        <f>H101+H105</f>
        <v>41634.25</v>
      </c>
      <c r="I100" s="78">
        <f>I101+I105</f>
        <v>41434.25</v>
      </c>
    </row>
    <row r="101" spans="1:9" ht="31.5" outlineLevel="5" x14ac:dyDescent="0.2">
      <c r="A101" s="3" t="s">
        <v>424</v>
      </c>
      <c r="B101" s="19">
        <v>951</v>
      </c>
      <c r="C101" s="4" t="s">
        <v>65</v>
      </c>
      <c r="D101" s="4" t="s">
        <v>298</v>
      </c>
      <c r="E101" s="4" t="s">
        <v>80</v>
      </c>
      <c r="F101" s="4"/>
      <c r="G101" s="61">
        <f>G102+G103+G104</f>
        <v>51109.323600000003</v>
      </c>
      <c r="H101" s="61">
        <f>H102+H103+H104</f>
        <v>41634.25</v>
      </c>
      <c r="I101" s="61">
        <f>I102+I103+I104</f>
        <v>41434.25</v>
      </c>
    </row>
    <row r="102" spans="1:9" ht="21.75" customHeight="1" outlineLevel="5" x14ac:dyDescent="0.2">
      <c r="A102" s="26" t="s">
        <v>201</v>
      </c>
      <c r="B102" s="29">
        <v>951</v>
      </c>
      <c r="C102" s="30" t="s">
        <v>65</v>
      </c>
      <c r="D102" s="30" t="s">
        <v>298</v>
      </c>
      <c r="E102" s="30" t="s">
        <v>81</v>
      </c>
      <c r="F102" s="30"/>
      <c r="G102" s="58">
        <v>39197.103600000002</v>
      </c>
      <c r="H102" s="58">
        <v>32093.72</v>
      </c>
      <c r="I102" s="58">
        <v>31359.37</v>
      </c>
    </row>
    <row r="103" spans="1:9" ht="35.25" customHeight="1" outlineLevel="5" x14ac:dyDescent="0.2">
      <c r="A103" s="26" t="s">
        <v>202</v>
      </c>
      <c r="B103" s="29">
        <v>951</v>
      </c>
      <c r="C103" s="30" t="s">
        <v>65</v>
      </c>
      <c r="D103" s="30" t="s">
        <v>298</v>
      </c>
      <c r="E103" s="30" t="s">
        <v>82</v>
      </c>
      <c r="F103" s="30"/>
      <c r="G103" s="34">
        <v>70</v>
      </c>
      <c r="H103" s="34">
        <v>70</v>
      </c>
      <c r="I103" s="34">
        <v>70</v>
      </c>
    </row>
    <row r="104" spans="1:9" ht="47.25" outlineLevel="5" x14ac:dyDescent="0.2">
      <c r="A104" s="26" t="s">
        <v>198</v>
      </c>
      <c r="B104" s="29">
        <v>951</v>
      </c>
      <c r="C104" s="30" t="s">
        <v>65</v>
      </c>
      <c r="D104" s="30" t="s">
        <v>298</v>
      </c>
      <c r="E104" s="30" t="s">
        <v>199</v>
      </c>
      <c r="F104" s="30"/>
      <c r="G104" s="58">
        <v>11842.22</v>
      </c>
      <c r="H104" s="58">
        <v>9470.5300000000007</v>
      </c>
      <c r="I104" s="58">
        <v>10004.879999999999</v>
      </c>
    </row>
    <row r="105" spans="1:9" ht="16.5" customHeight="1" outlineLevel="5" x14ac:dyDescent="0.2">
      <c r="A105" s="3" t="s">
        <v>426</v>
      </c>
      <c r="B105" s="19">
        <v>951</v>
      </c>
      <c r="C105" s="4" t="s">
        <v>65</v>
      </c>
      <c r="D105" s="4" t="s">
        <v>298</v>
      </c>
      <c r="E105" s="4" t="s">
        <v>83</v>
      </c>
      <c r="F105" s="4"/>
      <c r="G105" s="5">
        <f>G106</f>
        <v>335.14389999999997</v>
      </c>
      <c r="H105" s="5">
        <f>H106</f>
        <v>0</v>
      </c>
      <c r="I105" s="5">
        <f>I106</f>
        <v>0</v>
      </c>
    </row>
    <row r="106" spans="1:9" ht="15.75" outlineLevel="6" x14ac:dyDescent="0.2">
      <c r="A106" s="26" t="s">
        <v>428</v>
      </c>
      <c r="B106" s="29">
        <v>951</v>
      </c>
      <c r="C106" s="30" t="s">
        <v>65</v>
      </c>
      <c r="D106" s="30" t="s">
        <v>298</v>
      </c>
      <c r="E106" s="30" t="s">
        <v>84</v>
      </c>
      <c r="F106" s="30"/>
      <c r="G106" s="84">
        <v>335.14389999999997</v>
      </c>
      <c r="H106" s="84">
        <v>0</v>
      </c>
      <c r="I106" s="84">
        <v>0</v>
      </c>
    </row>
    <row r="107" spans="1:9" ht="33.75" customHeight="1" outlineLevel="4" x14ac:dyDescent="0.2">
      <c r="A107" s="31" t="s">
        <v>117</v>
      </c>
      <c r="B107" s="27">
        <v>951</v>
      </c>
      <c r="C107" s="28" t="s">
        <v>65</v>
      </c>
      <c r="D107" s="28" t="s">
        <v>304</v>
      </c>
      <c r="E107" s="28" t="s">
        <v>5</v>
      </c>
      <c r="F107" s="28"/>
      <c r="G107" s="78">
        <f>G108+G112+G116</f>
        <v>50000</v>
      </c>
      <c r="H107" s="78">
        <f>H108+H112+H116</f>
        <v>40000.004000000001</v>
      </c>
      <c r="I107" s="78">
        <f>I108+I112+I116</f>
        <v>40000</v>
      </c>
    </row>
    <row r="108" spans="1:9" ht="15.75" customHeight="1" outlineLevel="4" x14ac:dyDescent="0.2">
      <c r="A108" s="3" t="s">
        <v>420</v>
      </c>
      <c r="B108" s="19">
        <v>951</v>
      </c>
      <c r="C108" s="4" t="s">
        <v>65</v>
      </c>
      <c r="D108" s="4" t="s">
        <v>304</v>
      </c>
      <c r="E108" s="4" t="s">
        <v>93</v>
      </c>
      <c r="F108" s="4"/>
      <c r="G108" s="5">
        <f>G109+G110+G111</f>
        <v>29736.050000000003</v>
      </c>
      <c r="H108" s="5">
        <f>H109+H110+H111</f>
        <v>29258.57</v>
      </c>
      <c r="I108" s="5">
        <f>I109+I110+I111</f>
        <v>30379.82</v>
      </c>
    </row>
    <row r="109" spans="1:9" ht="15.75" customHeight="1" outlineLevel="4" x14ac:dyDescent="0.2">
      <c r="A109" s="26" t="s">
        <v>421</v>
      </c>
      <c r="B109" s="29">
        <v>951</v>
      </c>
      <c r="C109" s="30" t="s">
        <v>65</v>
      </c>
      <c r="D109" s="30" t="s">
        <v>304</v>
      </c>
      <c r="E109" s="30" t="s">
        <v>94</v>
      </c>
      <c r="F109" s="30"/>
      <c r="G109" s="58">
        <v>22852.7</v>
      </c>
      <c r="H109" s="58">
        <v>22485.94</v>
      </c>
      <c r="I109" s="58">
        <v>23347.11</v>
      </c>
    </row>
    <row r="110" spans="1:9" ht="31.5" outlineLevel="5" x14ac:dyDescent="0.2">
      <c r="A110" s="26" t="s">
        <v>422</v>
      </c>
      <c r="B110" s="29">
        <v>951</v>
      </c>
      <c r="C110" s="30" t="s">
        <v>65</v>
      </c>
      <c r="D110" s="30" t="s">
        <v>304</v>
      </c>
      <c r="E110" s="30" t="s">
        <v>95</v>
      </c>
      <c r="F110" s="30"/>
      <c r="G110" s="34">
        <v>0</v>
      </c>
      <c r="H110" s="34">
        <v>0</v>
      </c>
      <c r="I110" s="34">
        <v>0</v>
      </c>
    </row>
    <row r="111" spans="1:9" ht="49.5" customHeight="1" outlineLevel="6" x14ac:dyDescent="0.2">
      <c r="A111" s="26" t="s">
        <v>423</v>
      </c>
      <c r="B111" s="29">
        <v>951</v>
      </c>
      <c r="C111" s="30" t="s">
        <v>65</v>
      </c>
      <c r="D111" s="30" t="s">
        <v>304</v>
      </c>
      <c r="E111" s="30" t="s">
        <v>200</v>
      </c>
      <c r="F111" s="30"/>
      <c r="G111" s="58">
        <v>6883.35</v>
      </c>
      <c r="H111" s="58">
        <v>6772.63</v>
      </c>
      <c r="I111" s="58">
        <v>7032.71</v>
      </c>
    </row>
    <row r="112" spans="1:9" ht="18" customHeight="1" outlineLevel="6" x14ac:dyDescent="0.2">
      <c r="A112" s="3" t="s">
        <v>426</v>
      </c>
      <c r="B112" s="19">
        <v>951</v>
      </c>
      <c r="C112" s="4" t="s">
        <v>65</v>
      </c>
      <c r="D112" s="4" t="s">
        <v>304</v>
      </c>
      <c r="E112" s="4" t="s">
        <v>83</v>
      </c>
      <c r="F112" s="4"/>
      <c r="G112" s="61">
        <f>G114+G113+G115</f>
        <v>19983.39</v>
      </c>
      <c r="H112" s="61">
        <f>H114+H113+H115</f>
        <v>10473.874</v>
      </c>
      <c r="I112" s="61">
        <f>I114+I113+I115</f>
        <v>9352.619999999999</v>
      </c>
    </row>
    <row r="113" spans="1:9" ht="30" customHeight="1" outlineLevel="6" x14ac:dyDescent="0.2">
      <c r="A113" s="26" t="s">
        <v>427</v>
      </c>
      <c r="B113" s="29">
        <v>951</v>
      </c>
      <c r="C113" s="30" t="s">
        <v>65</v>
      </c>
      <c r="D113" s="30" t="s">
        <v>304</v>
      </c>
      <c r="E113" s="30" t="s">
        <v>253</v>
      </c>
      <c r="F113" s="30"/>
      <c r="G113" s="58">
        <v>0</v>
      </c>
      <c r="H113" s="58">
        <v>0</v>
      </c>
      <c r="I113" s="58">
        <v>0</v>
      </c>
    </row>
    <row r="114" spans="1:9" ht="15.75" outlineLevel="6" x14ac:dyDescent="0.2">
      <c r="A114" s="26" t="s">
        <v>428</v>
      </c>
      <c r="B114" s="29">
        <v>951</v>
      </c>
      <c r="C114" s="30" t="s">
        <v>65</v>
      </c>
      <c r="D114" s="30" t="s">
        <v>304</v>
      </c>
      <c r="E114" s="30" t="s">
        <v>84</v>
      </c>
      <c r="F114" s="30"/>
      <c r="G114" s="58">
        <v>15350.46</v>
      </c>
      <c r="H114" s="58">
        <v>5840.9440000000004</v>
      </c>
      <c r="I114" s="58">
        <v>4719.6899999999996</v>
      </c>
    </row>
    <row r="115" spans="1:9" ht="15.75" outlineLevel="6" x14ac:dyDescent="0.2">
      <c r="A115" s="26" t="s">
        <v>371</v>
      </c>
      <c r="B115" s="29">
        <v>951</v>
      </c>
      <c r="C115" s="30" t="s">
        <v>65</v>
      </c>
      <c r="D115" s="30" t="s">
        <v>304</v>
      </c>
      <c r="E115" s="30" t="s">
        <v>372</v>
      </c>
      <c r="F115" s="30"/>
      <c r="G115" s="58">
        <v>4632.93</v>
      </c>
      <c r="H115" s="58">
        <v>4632.93</v>
      </c>
      <c r="I115" s="58">
        <v>4632.93</v>
      </c>
    </row>
    <row r="116" spans="1:9" ht="15.75" outlineLevel="6" x14ac:dyDescent="0.2">
      <c r="A116" s="3" t="s">
        <v>88</v>
      </c>
      <c r="B116" s="19">
        <v>951</v>
      </c>
      <c r="C116" s="4" t="s">
        <v>65</v>
      </c>
      <c r="D116" s="4" t="s">
        <v>304</v>
      </c>
      <c r="E116" s="4" t="s">
        <v>85</v>
      </c>
      <c r="F116" s="4"/>
      <c r="G116" s="5">
        <f>G117+G118+G119</f>
        <v>280.56</v>
      </c>
      <c r="H116" s="5">
        <f>H117+H118+H119</f>
        <v>267.56</v>
      </c>
      <c r="I116" s="5">
        <f>I117+I118+I119</f>
        <v>267.56</v>
      </c>
    </row>
    <row r="117" spans="1:9" ht="17.25" customHeight="1" outlineLevel="6" x14ac:dyDescent="0.2">
      <c r="A117" s="26" t="s">
        <v>89</v>
      </c>
      <c r="B117" s="29">
        <v>951</v>
      </c>
      <c r="C117" s="30" t="s">
        <v>65</v>
      </c>
      <c r="D117" s="30" t="s">
        <v>304</v>
      </c>
      <c r="E117" s="30" t="s">
        <v>86</v>
      </c>
      <c r="F117" s="30"/>
      <c r="G117" s="34">
        <v>260</v>
      </c>
      <c r="H117" s="34">
        <v>252</v>
      </c>
      <c r="I117" s="34">
        <v>252</v>
      </c>
    </row>
    <row r="118" spans="1:9" ht="15.75" outlineLevel="6" x14ac:dyDescent="0.2">
      <c r="A118" s="26" t="s">
        <v>436</v>
      </c>
      <c r="B118" s="29">
        <v>951</v>
      </c>
      <c r="C118" s="30" t="s">
        <v>65</v>
      </c>
      <c r="D118" s="30" t="s">
        <v>304</v>
      </c>
      <c r="E118" s="30" t="s">
        <v>87</v>
      </c>
      <c r="F118" s="30"/>
      <c r="G118" s="34">
        <v>5.56</v>
      </c>
      <c r="H118" s="34">
        <v>5.56</v>
      </c>
      <c r="I118" s="34">
        <v>5.56</v>
      </c>
    </row>
    <row r="119" spans="1:9" ht="15.75" outlineLevel="6" x14ac:dyDescent="0.2">
      <c r="A119" s="26" t="s">
        <v>251</v>
      </c>
      <c r="B119" s="29">
        <v>951</v>
      </c>
      <c r="C119" s="30" t="s">
        <v>65</v>
      </c>
      <c r="D119" s="30" t="s">
        <v>304</v>
      </c>
      <c r="E119" s="30" t="s">
        <v>252</v>
      </c>
      <c r="F119" s="30"/>
      <c r="G119" s="34">
        <v>15</v>
      </c>
      <c r="H119" s="34">
        <v>10</v>
      </c>
      <c r="I119" s="34">
        <v>10</v>
      </c>
    </row>
    <row r="120" spans="1:9" ht="15.75" outlineLevel="6" x14ac:dyDescent="0.2">
      <c r="A120" s="45" t="s">
        <v>347</v>
      </c>
      <c r="B120" s="27">
        <v>951</v>
      </c>
      <c r="C120" s="28" t="s">
        <v>65</v>
      </c>
      <c r="D120" s="28" t="s">
        <v>349</v>
      </c>
      <c r="E120" s="28" t="s">
        <v>5</v>
      </c>
      <c r="F120" s="28"/>
      <c r="G120" s="78">
        <f>G121</f>
        <v>15.5364</v>
      </c>
      <c r="H120" s="78">
        <f>H121</f>
        <v>0</v>
      </c>
      <c r="I120" s="78">
        <f>I121</f>
        <v>0</v>
      </c>
    </row>
    <row r="121" spans="1:9" ht="15.75" outlineLevel="6" x14ac:dyDescent="0.2">
      <c r="A121" s="3" t="s">
        <v>348</v>
      </c>
      <c r="B121" s="19">
        <v>951</v>
      </c>
      <c r="C121" s="4" t="s">
        <v>65</v>
      </c>
      <c r="D121" s="4" t="s">
        <v>349</v>
      </c>
      <c r="E121" s="4" t="s">
        <v>350</v>
      </c>
      <c r="F121" s="4"/>
      <c r="G121" s="5">
        <f>G122+G123+G124</f>
        <v>15.5364</v>
      </c>
      <c r="H121" s="5">
        <f>H122+H123+H124</f>
        <v>0</v>
      </c>
      <c r="I121" s="5">
        <f>I122+I123+I124</f>
        <v>0</v>
      </c>
    </row>
    <row r="122" spans="1:9" ht="31.5" outlineLevel="6" x14ac:dyDescent="0.2">
      <c r="A122" s="26" t="s">
        <v>435</v>
      </c>
      <c r="B122" s="29">
        <v>951</v>
      </c>
      <c r="C122" s="30" t="s">
        <v>65</v>
      </c>
      <c r="D122" s="30" t="s">
        <v>349</v>
      </c>
      <c r="E122" s="30" t="s">
        <v>351</v>
      </c>
      <c r="F122" s="30"/>
      <c r="G122" s="58">
        <v>15.5364</v>
      </c>
      <c r="H122" s="58">
        <v>0</v>
      </c>
      <c r="I122" s="58">
        <v>0</v>
      </c>
    </row>
    <row r="123" spans="1:9" ht="15.75" outlineLevel="6" x14ac:dyDescent="0.2">
      <c r="A123" s="26" t="s">
        <v>352</v>
      </c>
      <c r="B123" s="29">
        <v>951</v>
      </c>
      <c r="C123" s="30" t="s">
        <v>65</v>
      </c>
      <c r="D123" s="30" t="s">
        <v>349</v>
      </c>
      <c r="E123" s="30" t="s">
        <v>87</v>
      </c>
      <c r="F123" s="30"/>
      <c r="G123" s="58">
        <v>0</v>
      </c>
      <c r="H123" s="58">
        <v>0</v>
      </c>
      <c r="I123" s="58">
        <v>0</v>
      </c>
    </row>
    <row r="124" spans="1:9" ht="15.75" outlineLevel="6" x14ac:dyDescent="0.2">
      <c r="A124" s="26" t="s">
        <v>251</v>
      </c>
      <c r="B124" s="29">
        <v>951</v>
      </c>
      <c r="C124" s="30" t="s">
        <v>65</v>
      </c>
      <c r="D124" s="30" t="s">
        <v>349</v>
      </c>
      <c r="E124" s="30" t="s">
        <v>252</v>
      </c>
      <c r="F124" s="30"/>
      <c r="G124" s="58">
        <v>0</v>
      </c>
      <c r="H124" s="58">
        <v>0</v>
      </c>
      <c r="I124" s="58">
        <v>0</v>
      </c>
    </row>
    <row r="125" spans="1:9" ht="31.5" outlineLevel="6" x14ac:dyDescent="0.2">
      <c r="A125" s="45" t="s">
        <v>118</v>
      </c>
      <c r="B125" s="27">
        <v>951</v>
      </c>
      <c r="C125" s="28" t="s">
        <v>65</v>
      </c>
      <c r="D125" s="28" t="s">
        <v>305</v>
      </c>
      <c r="E125" s="28" t="s">
        <v>5</v>
      </c>
      <c r="F125" s="28"/>
      <c r="G125" s="59">
        <f>G126+G130</f>
        <v>1421.8999999999999</v>
      </c>
      <c r="H125" s="59">
        <f>H126+H130</f>
        <v>1490.7</v>
      </c>
      <c r="I125" s="59">
        <f>I126+I130</f>
        <v>1551.77</v>
      </c>
    </row>
    <row r="126" spans="1:9" ht="31.5" outlineLevel="6" x14ac:dyDescent="0.2">
      <c r="A126" s="3" t="s">
        <v>424</v>
      </c>
      <c r="B126" s="19">
        <v>951</v>
      </c>
      <c r="C126" s="4" t="s">
        <v>65</v>
      </c>
      <c r="D126" s="4" t="s">
        <v>305</v>
      </c>
      <c r="E126" s="4" t="s">
        <v>80</v>
      </c>
      <c r="F126" s="4"/>
      <c r="G126" s="5">
        <f>G127+G128+G129</f>
        <v>1385.8999999999999</v>
      </c>
      <c r="H126" s="5">
        <f>H127+H128+H129</f>
        <v>1451.7</v>
      </c>
      <c r="I126" s="5">
        <f>I127+I128+I129</f>
        <v>1509.77</v>
      </c>
    </row>
    <row r="127" spans="1:9" ht="19.5" customHeight="1" outlineLevel="6" x14ac:dyDescent="0.2">
      <c r="A127" s="26" t="s">
        <v>201</v>
      </c>
      <c r="B127" s="29">
        <v>951</v>
      </c>
      <c r="C127" s="30" t="s">
        <v>65</v>
      </c>
      <c r="D127" s="30" t="s">
        <v>305</v>
      </c>
      <c r="E127" s="30" t="s">
        <v>81</v>
      </c>
      <c r="F127" s="30"/>
      <c r="G127" s="58">
        <v>1072.0999999999999</v>
      </c>
      <c r="H127" s="58">
        <v>1114.98</v>
      </c>
      <c r="I127" s="58">
        <v>1159.58</v>
      </c>
    </row>
    <row r="128" spans="1:9" ht="31.5" customHeight="1" outlineLevel="6" x14ac:dyDescent="0.2">
      <c r="A128" s="26" t="s">
        <v>202</v>
      </c>
      <c r="B128" s="29">
        <v>951</v>
      </c>
      <c r="C128" s="30" t="s">
        <v>65</v>
      </c>
      <c r="D128" s="30" t="s">
        <v>305</v>
      </c>
      <c r="E128" s="30" t="s">
        <v>82</v>
      </c>
      <c r="F128" s="30"/>
      <c r="G128" s="58">
        <v>0</v>
      </c>
      <c r="H128" s="58">
        <v>0</v>
      </c>
      <c r="I128" s="58">
        <v>0</v>
      </c>
    </row>
    <row r="129" spans="1:9" ht="47.25" outlineLevel="6" x14ac:dyDescent="0.2">
      <c r="A129" s="26" t="s">
        <v>198</v>
      </c>
      <c r="B129" s="29">
        <v>951</v>
      </c>
      <c r="C129" s="30" t="s">
        <v>65</v>
      </c>
      <c r="D129" s="30" t="s">
        <v>305</v>
      </c>
      <c r="E129" s="30" t="s">
        <v>199</v>
      </c>
      <c r="F129" s="30"/>
      <c r="G129" s="58">
        <v>313.8</v>
      </c>
      <c r="H129" s="58">
        <v>336.72</v>
      </c>
      <c r="I129" s="58">
        <v>350.19</v>
      </c>
    </row>
    <row r="130" spans="1:9" ht="15" customHeight="1" outlineLevel="6" x14ac:dyDescent="0.2">
      <c r="A130" s="3" t="s">
        <v>426</v>
      </c>
      <c r="B130" s="19">
        <v>951</v>
      </c>
      <c r="C130" s="4" t="s">
        <v>65</v>
      </c>
      <c r="D130" s="4" t="s">
        <v>305</v>
      </c>
      <c r="E130" s="4" t="s">
        <v>83</v>
      </c>
      <c r="F130" s="4"/>
      <c r="G130" s="5">
        <f>G131</f>
        <v>36</v>
      </c>
      <c r="H130" s="5">
        <f>H131</f>
        <v>39</v>
      </c>
      <c r="I130" s="5">
        <f>I131</f>
        <v>42</v>
      </c>
    </row>
    <row r="131" spans="1:9" ht="15.75" outlineLevel="6" x14ac:dyDescent="0.2">
      <c r="A131" s="26" t="s">
        <v>428</v>
      </c>
      <c r="B131" s="29">
        <v>951</v>
      </c>
      <c r="C131" s="30" t="s">
        <v>65</v>
      </c>
      <c r="D131" s="30" t="s">
        <v>305</v>
      </c>
      <c r="E131" s="30" t="s">
        <v>84</v>
      </c>
      <c r="F131" s="30"/>
      <c r="G131" s="58">
        <v>36</v>
      </c>
      <c r="H131" s="58">
        <v>39</v>
      </c>
      <c r="I131" s="58">
        <v>42</v>
      </c>
    </row>
    <row r="132" spans="1:9" ht="31.5" outlineLevel="6" x14ac:dyDescent="0.2">
      <c r="A132" s="45" t="s">
        <v>119</v>
      </c>
      <c r="B132" s="27">
        <v>951</v>
      </c>
      <c r="C132" s="28" t="s">
        <v>65</v>
      </c>
      <c r="D132" s="28" t="s">
        <v>306</v>
      </c>
      <c r="E132" s="28" t="s">
        <v>5</v>
      </c>
      <c r="F132" s="28"/>
      <c r="G132" s="59">
        <f>G133+G137</f>
        <v>864.5329999999999</v>
      </c>
      <c r="H132" s="59">
        <f>H133+H137</f>
        <v>905.39</v>
      </c>
      <c r="I132" s="59">
        <f>I133+I137</f>
        <v>939.00599999999997</v>
      </c>
    </row>
    <row r="133" spans="1:9" ht="31.5" outlineLevel="6" x14ac:dyDescent="0.2">
      <c r="A133" s="3" t="s">
        <v>424</v>
      </c>
      <c r="B133" s="19">
        <v>951</v>
      </c>
      <c r="C133" s="4" t="s">
        <v>65</v>
      </c>
      <c r="D133" s="4" t="s">
        <v>306</v>
      </c>
      <c r="E133" s="4" t="s">
        <v>80</v>
      </c>
      <c r="F133" s="4"/>
      <c r="G133" s="61">
        <f>G134+G135+G136</f>
        <v>848.5329999999999</v>
      </c>
      <c r="H133" s="61">
        <f>H134+H135+H136</f>
        <v>872.39</v>
      </c>
      <c r="I133" s="61">
        <f>I134+I135+I136</f>
        <v>911.40599999999995</v>
      </c>
    </row>
    <row r="134" spans="1:9" ht="18.75" customHeight="1" outlineLevel="6" x14ac:dyDescent="0.2">
      <c r="A134" s="26" t="s">
        <v>201</v>
      </c>
      <c r="B134" s="29">
        <v>951</v>
      </c>
      <c r="C134" s="30" t="s">
        <v>65</v>
      </c>
      <c r="D134" s="30" t="s">
        <v>306</v>
      </c>
      <c r="E134" s="30" t="s">
        <v>81</v>
      </c>
      <c r="F134" s="30"/>
      <c r="G134" s="58">
        <v>656.3</v>
      </c>
      <c r="H134" s="58">
        <v>670</v>
      </c>
      <c r="I134" s="58">
        <v>700</v>
      </c>
    </row>
    <row r="135" spans="1:9" ht="33" customHeight="1" outlineLevel="6" x14ac:dyDescent="0.2">
      <c r="A135" s="26" t="s">
        <v>202</v>
      </c>
      <c r="B135" s="29">
        <v>951</v>
      </c>
      <c r="C135" s="30" t="s">
        <v>65</v>
      </c>
      <c r="D135" s="30" t="s">
        <v>306</v>
      </c>
      <c r="E135" s="30" t="s">
        <v>82</v>
      </c>
      <c r="F135" s="30"/>
      <c r="G135" s="58">
        <v>0</v>
      </c>
      <c r="H135" s="58">
        <v>0</v>
      </c>
      <c r="I135" s="58">
        <v>0</v>
      </c>
    </row>
    <row r="136" spans="1:9" ht="47.25" outlineLevel="6" x14ac:dyDescent="0.2">
      <c r="A136" s="26" t="s">
        <v>198</v>
      </c>
      <c r="B136" s="29">
        <v>951</v>
      </c>
      <c r="C136" s="30" t="s">
        <v>65</v>
      </c>
      <c r="D136" s="30" t="s">
        <v>306</v>
      </c>
      <c r="E136" s="30" t="s">
        <v>199</v>
      </c>
      <c r="F136" s="30"/>
      <c r="G136" s="58">
        <v>192.233</v>
      </c>
      <c r="H136" s="58">
        <v>202.39</v>
      </c>
      <c r="I136" s="58">
        <v>211.40600000000001</v>
      </c>
    </row>
    <row r="137" spans="1:9" ht="18.75" customHeight="1" outlineLevel="6" x14ac:dyDescent="0.2">
      <c r="A137" s="3" t="s">
        <v>426</v>
      </c>
      <c r="B137" s="19">
        <v>951</v>
      </c>
      <c r="C137" s="4" t="s">
        <v>65</v>
      </c>
      <c r="D137" s="4" t="s">
        <v>306</v>
      </c>
      <c r="E137" s="4" t="s">
        <v>83</v>
      </c>
      <c r="F137" s="4"/>
      <c r="G137" s="61">
        <f>G138</f>
        <v>16</v>
      </c>
      <c r="H137" s="61">
        <f>H138</f>
        <v>33</v>
      </c>
      <c r="I137" s="61">
        <f>I138</f>
        <v>27.6</v>
      </c>
    </row>
    <row r="138" spans="1:9" ht="15.75" outlineLevel="6" x14ac:dyDescent="0.2">
      <c r="A138" s="26" t="s">
        <v>428</v>
      </c>
      <c r="B138" s="29">
        <v>951</v>
      </c>
      <c r="C138" s="30" t="s">
        <v>65</v>
      </c>
      <c r="D138" s="30" t="s">
        <v>306</v>
      </c>
      <c r="E138" s="30" t="s">
        <v>84</v>
      </c>
      <c r="F138" s="30"/>
      <c r="G138" s="58">
        <v>16</v>
      </c>
      <c r="H138" s="58">
        <v>33</v>
      </c>
      <c r="I138" s="58">
        <v>27.6</v>
      </c>
    </row>
    <row r="139" spans="1:9" ht="31.5" outlineLevel="6" x14ac:dyDescent="0.2">
      <c r="A139" s="45" t="s">
        <v>120</v>
      </c>
      <c r="B139" s="27">
        <v>951</v>
      </c>
      <c r="C139" s="28" t="s">
        <v>65</v>
      </c>
      <c r="D139" s="28" t="s">
        <v>307</v>
      </c>
      <c r="E139" s="28" t="s">
        <v>5</v>
      </c>
      <c r="F139" s="28"/>
      <c r="G139" s="59">
        <f>G140+G143</f>
        <v>942.202</v>
      </c>
      <c r="H139" s="59">
        <f>H140+H143</f>
        <v>992.59899999999993</v>
      </c>
      <c r="I139" s="59">
        <f>I140+I143</f>
        <v>1030.8600000000001</v>
      </c>
    </row>
    <row r="140" spans="1:9" ht="31.5" outlineLevel="6" x14ac:dyDescent="0.2">
      <c r="A140" s="3" t="s">
        <v>424</v>
      </c>
      <c r="B140" s="19">
        <v>951</v>
      </c>
      <c r="C140" s="4" t="s">
        <v>65</v>
      </c>
      <c r="D140" s="4" t="s">
        <v>307</v>
      </c>
      <c r="E140" s="4" t="s">
        <v>80</v>
      </c>
      <c r="F140" s="4"/>
      <c r="G140" s="61">
        <f>G141+G142</f>
        <v>920.202</v>
      </c>
      <c r="H140" s="61">
        <f>H141+H142</f>
        <v>967.59899999999993</v>
      </c>
      <c r="I140" s="61">
        <f>I141+I142</f>
        <v>1006.86</v>
      </c>
    </row>
    <row r="141" spans="1:9" ht="17.25" customHeight="1" outlineLevel="6" x14ac:dyDescent="0.2">
      <c r="A141" s="26" t="s">
        <v>201</v>
      </c>
      <c r="B141" s="29">
        <v>951</v>
      </c>
      <c r="C141" s="30" t="s">
        <v>65</v>
      </c>
      <c r="D141" s="30" t="s">
        <v>307</v>
      </c>
      <c r="E141" s="30" t="s">
        <v>81</v>
      </c>
      <c r="F141" s="30"/>
      <c r="G141" s="58">
        <v>714.6</v>
      </c>
      <c r="H141" s="58">
        <v>743.18</v>
      </c>
      <c r="I141" s="58">
        <v>773.44</v>
      </c>
    </row>
    <row r="142" spans="1:9" ht="47.25" outlineLevel="6" x14ac:dyDescent="0.2">
      <c r="A142" s="26" t="s">
        <v>198</v>
      </c>
      <c r="B142" s="29">
        <v>951</v>
      </c>
      <c r="C142" s="30" t="s">
        <v>65</v>
      </c>
      <c r="D142" s="30" t="s">
        <v>307</v>
      </c>
      <c r="E142" s="30" t="s">
        <v>199</v>
      </c>
      <c r="F142" s="30"/>
      <c r="G142" s="58">
        <v>205.602</v>
      </c>
      <c r="H142" s="58">
        <v>224.41900000000001</v>
      </c>
      <c r="I142" s="58">
        <v>233.42</v>
      </c>
    </row>
    <row r="143" spans="1:9" ht="16.5" customHeight="1" outlineLevel="6" x14ac:dyDescent="0.2">
      <c r="A143" s="3" t="s">
        <v>426</v>
      </c>
      <c r="B143" s="19">
        <v>951</v>
      </c>
      <c r="C143" s="4" t="s">
        <v>65</v>
      </c>
      <c r="D143" s="4" t="s">
        <v>307</v>
      </c>
      <c r="E143" s="4" t="s">
        <v>83</v>
      </c>
      <c r="F143" s="4"/>
      <c r="G143" s="61">
        <f>G144</f>
        <v>22</v>
      </c>
      <c r="H143" s="61">
        <f>H144</f>
        <v>25</v>
      </c>
      <c r="I143" s="61">
        <f>I144</f>
        <v>24</v>
      </c>
    </row>
    <row r="144" spans="1:9" ht="17.25" customHeight="1" outlineLevel="6" x14ac:dyDescent="0.2">
      <c r="A144" s="26" t="s">
        <v>428</v>
      </c>
      <c r="B144" s="29">
        <v>951</v>
      </c>
      <c r="C144" s="30" t="s">
        <v>65</v>
      </c>
      <c r="D144" s="30" t="s">
        <v>307</v>
      </c>
      <c r="E144" s="30" t="s">
        <v>84</v>
      </c>
      <c r="F144" s="30"/>
      <c r="G144" s="58">
        <v>22</v>
      </c>
      <c r="H144" s="58">
        <v>25</v>
      </c>
      <c r="I144" s="58">
        <v>24</v>
      </c>
    </row>
    <row r="145" spans="1:9" ht="34.5" customHeight="1" outlineLevel="6" x14ac:dyDescent="0.2">
      <c r="A145" s="45" t="s">
        <v>389</v>
      </c>
      <c r="B145" s="27">
        <v>951</v>
      </c>
      <c r="C145" s="28" t="s">
        <v>65</v>
      </c>
      <c r="D145" s="28" t="s">
        <v>390</v>
      </c>
      <c r="E145" s="28" t="s">
        <v>5</v>
      </c>
      <c r="F145" s="28"/>
      <c r="G145" s="59">
        <f>G146</f>
        <v>441.97300000000001</v>
      </c>
      <c r="H145" s="59">
        <f>H146</f>
        <v>441.97300000000001</v>
      </c>
      <c r="I145" s="59">
        <f>I146</f>
        <v>441.97300000000001</v>
      </c>
    </row>
    <row r="146" spans="1:9" ht="34.5" customHeight="1" outlineLevel="6" x14ac:dyDescent="0.2">
      <c r="A146" s="3" t="s">
        <v>424</v>
      </c>
      <c r="B146" s="19">
        <v>951</v>
      </c>
      <c r="C146" s="4" t="s">
        <v>65</v>
      </c>
      <c r="D146" s="4" t="s">
        <v>390</v>
      </c>
      <c r="E146" s="4" t="s">
        <v>80</v>
      </c>
      <c r="F146" s="4"/>
      <c r="G146" s="61">
        <f>G147+G148</f>
        <v>441.97300000000001</v>
      </c>
      <c r="H146" s="61">
        <f>H147+H148</f>
        <v>441.97300000000001</v>
      </c>
      <c r="I146" s="61">
        <f>I147+I148</f>
        <v>441.97300000000001</v>
      </c>
    </row>
    <row r="147" spans="1:9" ht="34.5" customHeight="1" outlineLevel="6" x14ac:dyDescent="0.2">
      <c r="A147" s="26" t="s">
        <v>201</v>
      </c>
      <c r="B147" s="29">
        <v>951</v>
      </c>
      <c r="C147" s="30" t="s">
        <v>65</v>
      </c>
      <c r="D147" s="30" t="s">
        <v>390</v>
      </c>
      <c r="E147" s="30" t="s">
        <v>81</v>
      </c>
      <c r="F147" s="30"/>
      <c r="G147" s="58">
        <v>339.5</v>
      </c>
      <c r="H147" s="58">
        <v>339.5</v>
      </c>
      <c r="I147" s="58">
        <v>339.5</v>
      </c>
    </row>
    <row r="148" spans="1:9" ht="34.5" customHeight="1" outlineLevel="6" x14ac:dyDescent="0.2">
      <c r="A148" s="26" t="s">
        <v>198</v>
      </c>
      <c r="B148" s="29">
        <v>951</v>
      </c>
      <c r="C148" s="30" t="s">
        <v>65</v>
      </c>
      <c r="D148" s="30" t="s">
        <v>390</v>
      </c>
      <c r="E148" s="30" t="s">
        <v>199</v>
      </c>
      <c r="F148" s="30"/>
      <c r="G148" s="58">
        <v>102.473</v>
      </c>
      <c r="H148" s="58">
        <v>102.473</v>
      </c>
      <c r="I148" s="58">
        <v>102.473</v>
      </c>
    </row>
    <row r="149" spans="1:9" ht="87" customHeight="1" outlineLevel="6" x14ac:dyDescent="0.2">
      <c r="A149" s="45" t="s">
        <v>288</v>
      </c>
      <c r="B149" s="27">
        <v>951</v>
      </c>
      <c r="C149" s="28" t="s">
        <v>65</v>
      </c>
      <c r="D149" s="28" t="s">
        <v>308</v>
      </c>
      <c r="E149" s="28" t="s">
        <v>5</v>
      </c>
      <c r="F149" s="28"/>
      <c r="G149" s="78">
        <f>G150+G153</f>
        <v>5274.8003900000003</v>
      </c>
      <c r="H149" s="78">
        <f>H150+H153</f>
        <v>740.39179000000001</v>
      </c>
      <c r="I149" s="78">
        <f>I150+I153</f>
        <v>740.39179000000001</v>
      </c>
    </row>
    <row r="150" spans="1:9" ht="34.5" customHeight="1" outlineLevel="6" x14ac:dyDescent="0.2">
      <c r="A150" s="3" t="s">
        <v>424</v>
      </c>
      <c r="B150" s="19">
        <v>951</v>
      </c>
      <c r="C150" s="4" t="s">
        <v>65</v>
      </c>
      <c r="D150" s="4" t="s">
        <v>308</v>
      </c>
      <c r="E150" s="4" t="s">
        <v>80</v>
      </c>
      <c r="F150" s="4"/>
      <c r="G150" s="61">
        <f>G151+G152</f>
        <v>715.54559999999992</v>
      </c>
      <c r="H150" s="61">
        <f>H151+H152</f>
        <v>670.39200000000005</v>
      </c>
      <c r="I150" s="61">
        <f>I151+I152</f>
        <v>670.39200000000005</v>
      </c>
    </row>
    <row r="151" spans="1:9" ht="34.5" customHeight="1" outlineLevel="6" x14ac:dyDescent="0.2">
      <c r="A151" s="26" t="s">
        <v>201</v>
      </c>
      <c r="B151" s="29">
        <v>951</v>
      </c>
      <c r="C151" s="30" t="s">
        <v>65</v>
      </c>
      <c r="D151" s="30" t="s">
        <v>308</v>
      </c>
      <c r="E151" s="30" t="s">
        <v>81</v>
      </c>
      <c r="F151" s="30"/>
      <c r="G151" s="58">
        <v>560.15359999999998</v>
      </c>
      <c r="H151" s="58">
        <v>515</v>
      </c>
      <c r="I151" s="58">
        <v>515</v>
      </c>
    </row>
    <row r="152" spans="1:9" ht="34.5" customHeight="1" outlineLevel="6" x14ac:dyDescent="0.2">
      <c r="A152" s="26" t="s">
        <v>198</v>
      </c>
      <c r="B152" s="29">
        <v>951</v>
      </c>
      <c r="C152" s="30" t="s">
        <v>65</v>
      </c>
      <c r="D152" s="30" t="s">
        <v>308</v>
      </c>
      <c r="E152" s="30" t="s">
        <v>199</v>
      </c>
      <c r="F152" s="30"/>
      <c r="G152" s="58">
        <v>155.392</v>
      </c>
      <c r="H152" s="58">
        <v>155.392</v>
      </c>
      <c r="I152" s="58">
        <v>155.392</v>
      </c>
    </row>
    <row r="153" spans="1:9" ht="34.5" customHeight="1" outlineLevel="6" x14ac:dyDescent="0.2">
      <c r="A153" s="3" t="s">
        <v>426</v>
      </c>
      <c r="B153" s="19">
        <v>951</v>
      </c>
      <c r="C153" s="4" t="s">
        <v>65</v>
      </c>
      <c r="D153" s="4" t="s">
        <v>308</v>
      </c>
      <c r="E153" s="4" t="s">
        <v>83</v>
      </c>
      <c r="F153" s="4"/>
      <c r="G153" s="61">
        <f>G154</f>
        <v>4559.25479</v>
      </c>
      <c r="H153" s="61">
        <f>H154</f>
        <v>69.999790000000004</v>
      </c>
      <c r="I153" s="61">
        <f>I154</f>
        <v>69.999790000000004</v>
      </c>
    </row>
    <row r="154" spans="1:9" ht="19.5" customHeight="1" outlineLevel="6" x14ac:dyDescent="0.2">
      <c r="A154" s="26" t="s">
        <v>428</v>
      </c>
      <c r="B154" s="29">
        <v>951</v>
      </c>
      <c r="C154" s="30" t="s">
        <v>65</v>
      </c>
      <c r="D154" s="30" t="s">
        <v>308</v>
      </c>
      <c r="E154" s="30" t="s">
        <v>84</v>
      </c>
      <c r="F154" s="30"/>
      <c r="G154" s="58">
        <v>4559.25479</v>
      </c>
      <c r="H154" s="58">
        <v>69.999790000000004</v>
      </c>
      <c r="I154" s="58">
        <v>69.999790000000004</v>
      </c>
    </row>
    <row r="155" spans="1:9" ht="15.75" outlineLevel="6" x14ac:dyDescent="0.2">
      <c r="A155" s="11" t="s">
        <v>121</v>
      </c>
      <c r="B155" s="17">
        <v>951</v>
      </c>
      <c r="C155" s="9" t="s">
        <v>65</v>
      </c>
      <c r="D155" s="9" t="s">
        <v>203</v>
      </c>
      <c r="E155" s="9" t="s">
        <v>5</v>
      </c>
      <c r="F155" s="9"/>
      <c r="G155" s="10">
        <f>G160+G171+G156+G178+G181+G167+G175</f>
        <v>12819.3</v>
      </c>
      <c r="H155" s="10">
        <f>H160+H171+H156+H178+H181+H167+H175</f>
        <v>541</v>
      </c>
      <c r="I155" s="10">
        <f>I160+I171+I156+I178+I181+I167+I175</f>
        <v>541</v>
      </c>
    </row>
    <row r="156" spans="1:9" ht="37.5" customHeight="1" outlineLevel="6" x14ac:dyDescent="0.2">
      <c r="A156" s="45" t="s">
        <v>178</v>
      </c>
      <c r="B156" s="27">
        <v>951</v>
      </c>
      <c r="C156" s="38" t="s">
        <v>65</v>
      </c>
      <c r="D156" s="38" t="s">
        <v>209</v>
      </c>
      <c r="E156" s="38" t="s">
        <v>5</v>
      </c>
      <c r="F156" s="38"/>
      <c r="G156" s="47">
        <f>G157</f>
        <v>31</v>
      </c>
      <c r="H156" s="47">
        <f t="shared" ref="H156:I158" si="8">H157</f>
        <v>31</v>
      </c>
      <c r="I156" s="47">
        <f t="shared" si="8"/>
        <v>31</v>
      </c>
    </row>
    <row r="157" spans="1:9" ht="31.5" outlineLevel="6" x14ac:dyDescent="0.2">
      <c r="A157" s="3" t="s">
        <v>159</v>
      </c>
      <c r="B157" s="19">
        <v>951</v>
      </c>
      <c r="C157" s="4" t="s">
        <v>65</v>
      </c>
      <c r="D157" s="4" t="s">
        <v>309</v>
      </c>
      <c r="E157" s="4" t="s">
        <v>5</v>
      </c>
      <c r="F157" s="9"/>
      <c r="G157" s="5">
        <f>G158</f>
        <v>31</v>
      </c>
      <c r="H157" s="5">
        <f t="shared" si="8"/>
        <v>31</v>
      </c>
      <c r="I157" s="5">
        <f t="shared" si="8"/>
        <v>31</v>
      </c>
    </row>
    <row r="158" spans="1:9" ht="20.25" customHeight="1" outlineLevel="6" x14ac:dyDescent="0.2">
      <c r="A158" s="26" t="s">
        <v>426</v>
      </c>
      <c r="B158" s="29">
        <v>951</v>
      </c>
      <c r="C158" s="30" t="s">
        <v>65</v>
      </c>
      <c r="D158" s="30" t="s">
        <v>309</v>
      </c>
      <c r="E158" s="30" t="s">
        <v>83</v>
      </c>
      <c r="F158" s="9"/>
      <c r="G158" s="34">
        <f>G159</f>
        <v>31</v>
      </c>
      <c r="H158" s="34">
        <f t="shared" si="8"/>
        <v>31</v>
      </c>
      <c r="I158" s="34">
        <f t="shared" si="8"/>
        <v>31</v>
      </c>
    </row>
    <row r="159" spans="1:9" ht="15.75" outlineLevel="6" x14ac:dyDescent="0.2">
      <c r="A159" s="26" t="s">
        <v>428</v>
      </c>
      <c r="B159" s="29">
        <v>951</v>
      </c>
      <c r="C159" s="30" t="s">
        <v>65</v>
      </c>
      <c r="D159" s="30" t="s">
        <v>309</v>
      </c>
      <c r="E159" s="30" t="s">
        <v>84</v>
      </c>
      <c r="F159" s="9"/>
      <c r="G159" s="34">
        <v>31</v>
      </c>
      <c r="H159" s="34">
        <v>31</v>
      </c>
      <c r="I159" s="34">
        <v>31</v>
      </c>
    </row>
    <row r="160" spans="1:9" ht="24" customHeight="1" outlineLevel="6" x14ac:dyDescent="0.2">
      <c r="A160" s="31" t="s">
        <v>179</v>
      </c>
      <c r="B160" s="27">
        <v>951</v>
      </c>
      <c r="C160" s="28" t="s">
        <v>65</v>
      </c>
      <c r="D160" s="28" t="s">
        <v>210</v>
      </c>
      <c r="E160" s="28" t="s">
        <v>5</v>
      </c>
      <c r="F160" s="28"/>
      <c r="G160" s="14">
        <f>G164+G161</f>
        <v>50</v>
      </c>
      <c r="H160" s="14">
        <f>H164+H161</f>
        <v>50</v>
      </c>
      <c r="I160" s="14">
        <f>I164+I161</f>
        <v>50</v>
      </c>
    </row>
    <row r="161" spans="1:9" ht="32.25" customHeight="1" outlineLevel="6" x14ac:dyDescent="0.2">
      <c r="A161" s="3" t="s">
        <v>392</v>
      </c>
      <c r="B161" s="19">
        <v>951</v>
      </c>
      <c r="C161" s="4" t="s">
        <v>65</v>
      </c>
      <c r="D161" s="4" t="s">
        <v>391</v>
      </c>
      <c r="E161" s="4" t="s">
        <v>5</v>
      </c>
      <c r="F161" s="4"/>
      <c r="G161" s="5">
        <f t="shared" ref="G161:I162" si="9">G162</f>
        <v>0</v>
      </c>
      <c r="H161" s="5">
        <f t="shared" si="9"/>
        <v>0</v>
      </c>
      <c r="I161" s="5">
        <f t="shared" si="9"/>
        <v>0</v>
      </c>
    </row>
    <row r="162" spans="1:9" ht="24" customHeight="1" outlineLevel="6" x14ac:dyDescent="0.2">
      <c r="A162" s="26" t="s">
        <v>426</v>
      </c>
      <c r="B162" s="29">
        <v>951</v>
      </c>
      <c r="C162" s="30" t="s">
        <v>65</v>
      </c>
      <c r="D162" s="30" t="s">
        <v>391</v>
      </c>
      <c r="E162" s="30" t="s">
        <v>83</v>
      </c>
      <c r="F162" s="30"/>
      <c r="G162" s="34">
        <f t="shared" si="9"/>
        <v>0</v>
      </c>
      <c r="H162" s="34">
        <f t="shared" si="9"/>
        <v>0</v>
      </c>
      <c r="I162" s="34">
        <f t="shared" si="9"/>
        <v>0</v>
      </c>
    </row>
    <row r="163" spans="1:9" ht="16.5" customHeight="1" outlineLevel="6" x14ac:dyDescent="0.2">
      <c r="A163" s="26" t="s">
        <v>428</v>
      </c>
      <c r="B163" s="29">
        <v>951</v>
      </c>
      <c r="C163" s="30" t="s">
        <v>65</v>
      </c>
      <c r="D163" s="30" t="s">
        <v>391</v>
      </c>
      <c r="E163" s="30" t="s">
        <v>84</v>
      </c>
      <c r="F163" s="30"/>
      <c r="G163" s="34">
        <v>0</v>
      </c>
      <c r="H163" s="34">
        <v>0</v>
      </c>
      <c r="I163" s="34">
        <v>0</v>
      </c>
    </row>
    <row r="164" spans="1:9" ht="31.5" outlineLevel="6" x14ac:dyDescent="0.2">
      <c r="A164" s="3" t="s">
        <v>122</v>
      </c>
      <c r="B164" s="19">
        <v>951</v>
      </c>
      <c r="C164" s="4" t="s">
        <v>65</v>
      </c>
      <c r="D164" s="4" t="s">
        <v>310</v>
      </c>
      <c r="E164" s="4" t="s">
        <v>5</v>
      </c>
      <c r="F164" s="4"/>
      <c r="G164" s="5">
        <f t="shared" ref="G164:I165" si="10">G165</f>
        <v>50</v>
      </c>
      <c r="H164" s="5">
        <f t="shared" si="10"/>
        <v>50</v>
      </c>
      <c r="I164" s="5">
        <f t="shared" si="10"/>
        <v>50</v>
      </c>
    </row>
    <row r="165" spans="1:9" ht="17.25" customHeight="1" outlineLevel="6" x14ac:dyDescent="0.2">
      <c r="A165" s="26" t="s">
        <v>426</v>
      </c>
      <c r="B165" s="29">
        <v>951</v>
      </c>
      <c r="C165" s="30" t="s">
        <v>65</v>
      </c>
      <c r="D165" s="30" t="s">
        <v>310</v>
      </c>
      <c r="E165" s="30" t="s">
        <v>83</v>
      </c>
      <c r="F165" s="30"/>
      <c r="G165" s="34">
        <f t="shared" si="10"/>
        <v>50</v>
      </c>
      <c r="H165" s="34">
        <f t="shared" si="10"/>
        <v>50</v>
      </c>
      <c r="I165" s="34">
        <f t="shared" si="10"/>
        <v>50</v>
      </c>
    </row>
    <row r="166" spans="1:9" ht="15.75" outlineLevel="6" x14ac:dyDescent="0.2">
      <c r="A166" s="26" t="s">
        <v>428</v>
      </c>
      <c r="B166" s="29">
        <v>951</v>
      </c>
      <c r="C166" s="30" t="s">
        <v>65</v>
      </c>
      <c r="D166" s="30" t="s">
        <v>310</v>
      </c>
      <c r="E166" s="30" t="s">
        <v>84</v>
      </c>
      <c r="F166" s="30"/>
      <c r="G166" s="34">
        <v>50</v>
      </c>
      <c r="H166" s="34">
        <v>50</v>
      </c>
      <c r="I166" s="34">
        <v>50</v>
      </c>
    </row>
    <row r="167" spans="1:9" ht="15.75" outlineLevel="6" x14ac:dyDescent="0.2">
      <c r="A167" s="31" t="s">
        <v>362</v>
      </c>
      <c r="B167" s="27">
        <v>951</v>
      </c>
      <c r="C167" s="28" t="s">
        <v>65</v>
      </c>
      <c r="D167" s="28" t="s">
        <v>364</v>
      </c>
      <c r="E167" s="28" t="s">
        <v>5</v>
      </c>
      <c r="F167" s="28"/>
      <c r="G167" s="14">
        <f>G168</f>
        <v>650</v>
      </c>
      <c r="H167" s="14">
        <f t="shared" ref="H167:I169" si="11">H168</f>
        <v>300</v>
      </c>
      <c r="I167" s="14">
        <f t="shared" si="11"/>
        <v>300</v>
      </c>
    </row>
    <row r="168" spans="1:9" ht="47.25" outlineLevel="6" x14ac:dyDescent="0.2">
      <c r="A168" s="3" t="s">
        <v>363</v>
      </c>
      <c r="B168" s="19">
        <v>951</v>
      </c>
      <c r="C168" s="4" t="s">
        <v>65</v>
      </c>
      <c r="D168" s="4" t="s">
        <v>365</v>
      </c>
      <c r="E168" s="4" t="s">
        <v>5</v>
      </c>
      <c r="F168" s="4"/>
      <c r="G168" s="5">
        <f>G169</f>
        <v>650</v>
      </c>
      <c r="H168" s="5">
        <f t="shared" si="11"/>
        <v>300</v>
      </c>
      <c r="I168" s="5">
        <f t="shared" si="11"/>
        <v>300</v>
      </c>
    </row>
    <row r="169" spans="1:9" ht="31.5" outlineLevel="6" x14ac:dyDescent="0.2">
      <c r="A169" s="26" t="s">
        <v>426</v>
      </c>
      <c r="B169" s="29">
        <v>951</v>
      </c>
      <c r="C169" s="30" t="s">
        <v>65</v>
      </c>
      <c r="D169" s="30" t="s">
        <v>365</v>
      </c>
      <c r="E169" s="30" t="s">
        <v>83</v>
      </c>
      <c r="F169" s="30"/>
      <c r="G169" s="34">
        <f>G170</f>
        <v>650</v>
      </c>
      <c r="H169" s="34">
        <f t="shared" si="11"/>
        <v>300</v>
      </c>
      <c r="I169" s="34">
        <f t="shared" si="11"/>
        <v>300</v>
      </c>
    </row>
    <row r="170" spans="1:9" ht="15.75" outlineLevel="6" x14ac:dyDescent="0.2">
      <c r="A170" s="26" t="s">
        <v>428</v>
      </c>
      <c r="B170" s="29">
        <v>951</v>
      </c>
      <c r="C170" s="30" t="s">
        <v>65</v>
      </c>
      <c r="D170" s="30" t="s">
        <v>365</v>
      </c>
      <c r="E170" s="30" t="s">
        <v>84</v>
      </c>
      <c r="F170" s="30"/>
      <c r="G170" s="34">
        <v>650</v>
      </c>
      <c r="H170" s="34">
        <v>300</v>
      </c>
      <c r="I170" s="34">
        <v>300</v>
      </c>
    </row>
    <row r="171" spans="1:9" ht="31.5" outlineLevel="6" x14ac:dyDescent="0.2">
      <c r="A171" s="31" t="s">
        <v>180</v>
      </c>
      <c r="B171" s="27">
        <v>951</v>
      </c>
      <c r="C171" s="28" t="s">
        <v>65</v>
      </c>
      <c r="D171" s="28" t="s">
        <v>211</v>
      </c>
      <c r="E171" s="28" t="s">
        <v>5</v>
      </c>
      <c r="F171" s="28"/>
      <c r="G171" s="14">
        <f>G172</f>
        <v>20</v>
      </c>
      <c r="H171" s="14">
        <f t="shared" ref="H171:I173" si="12">H172</f>
        <v>20</v>
      </c>
      <c r="I171" s="14">
        <f t="shared" si="12"/>
        <v>20</v>
      </c>
    </row>
    <row r="172" spans="1:9" ht="47.25" outlineLevel="6" x14ac:dyDescent="0.2">
      <c r="A172" s="3" t="s">
        <v>123</v>
      </c>
      <c r="B172" s="19">
        <v>951</v>
      </c>
      <c r="C172" s="4" t="s">
        <v>65</v>
      </c>
      <c r="D172" s="4" t="s">
        <v>311</v>
      </c>
      <c r="E172" s="4" t="s">
        <v>5</v>
      </c>
      <c r="F172" s="4"/>
      <c r="G172" s="5">
        <f>G173</f>
        <v>20</v>
      </c>
      <c r="H172" s="5">
        <f t="shared" si="12"/>
        <v>20</v>
      </c>
      <c r="I172" s="5">
        <f t="shared" si="12"/>
        <v>20</v>
      </c>
    </row>
    <row r="173" spans="1:9" ht="19.5" customHeight="1" outlineLevel="6" x14ac:dyDescent="0.2">
      <c r="A173" s="26" t="s">
        <v>426</v>
      </c>
      <c r="B173" s="29">
        <v>951</v>
      </c>
      <c r="C173" s="30" t="s">
        <v>65</v>
      </c>
      <c r="D173" s="30" t="s">
        <v>311</v>
      </c>
      <c r="E173" s="30" t="s">
        <v>83</v>
      </c>
      <c r="F173" s="30"/>
      <c r="G173" s="34">
        <f>G174</f>
        <v>20</v>
      </c>
      <c r="H173" s="34">
        <f t="shared" si="12"/>
        <v>20</v>
      </c>
      <c r="I173" s="34">
        <f t="shared" si="12"/>
        <v>20</v>
      </c>
    </row>
    <row r="174" spans="1:9" ht="15.75" outlineLevel="6" x14ac:dyDescent="0.2">
      <c r="A174" s="26" t="s">
        <v>428</v>
      </c>
      <c r="B174" s="29">
        <v>951</v>
      </c>
      <c r="C174" s="30" t="s">
        <v>65</v>
      </c>
      <c r="D174" s="30" t="s">
        <v>311</v>
      </c>
      <c r="E174" s="30" t="s">
        <v>84</v>
      </c>
      <c r="F174" s="30"/>
      <c r="G174" s="34">
        <v>20</v>
      </c>
      <c r="H174" s="34">
        <v>20</v>
      </c>
      <c r="I174" s="34">
        <v>20</v>
      </c>
    </row>
    <row r="175" spans="1:9" ht="31.5" outlineLevel="6" x14ac:dyDescent="0.2">
      <c r="A175" s="31" t="s">
        <v>366</v>
      </c>
      <c r="B175" s="27">
        <v>951</v>
      </c>
      <c r="C175" s="28" t="s">
        <v>65</v>
      </c>
      <c r="D175" s="28" t="s">
        <v>368</v>
      </c>
      <c r="E175" s="28" t="s">
        <v>5</v>
      </c>
      <c r="F175" s="28"/>
      <c r="G175" s="59">
        <f t="shared" ref="G175:I176" si="13">G176</f>
        <v>0</v>
      </c>
      <c r="H175" s="59">
        <f t="shared" si="13"/>
        <v>60</v>
      </c>
      <c r="I175" s="59">
        <f t="shared" si="13"/>
        <v>60</v>
      </c>
    </row>
    <row r="176" spans="1:9" ht="31.5" outlineLevel="6" x14ac:dyDescent="0.2">
      <c r="A176" s="3" t="s">
        <v>367</v>
      </c>
      <c r="B176" s="19">
        <v>951</v>
      </c>
      <c r="C176" s="4" t="s">
        <v>65</v>
      </c>
      <c r="D176" s="4" t="s">
        <v>369</v>
      </c>
      <c r="E176" s="4" t="s">
        <v>255</v>
      </c>
      <c r="F176" s="4"/>
      <c r="G176" s="61">
        <f t="shared" si="13"/>
        <v>0</v>
      </c>
      <c r="H176" s="61">
        <f t="shared" si="13"/>
        <v>60</v>
      </c>
      <c r="I176" s="61">
        <f t="shared" si="13"/>
        <v>60</v>
      </c>
    </row>
    <row r="177" spans="1:9" ht="31.5" outlineLevel="6" x14ac:dyDescent="0.2">
      <c r="A177" s="35" t="s">
        <v>441</v>
      </c>
      <c r="B177" s="29">
        <v>951</v>
      </c>
      <c r="C177" s="30" t="s">
        <v>65</v>
      </c>
      <c r="D177" s="30" t="s">
        <v>369</v>
      </c>
      <c r="E177" s="30" t="s">
        <v>440</v>
      </c>
      <c r="F177" s="30"/>
      <c r="G177" s="58">
        <v>0</v>
      </c>
      <c r="H177" s="58">
        <v>60</v>
      </c>
      <c r="I177" s="58">
        <v>60</v>
      </c>
    </row>
    <row r="178" spans="1:9" ht="31.5" outlineLevel="6" x14ac:dyDescent="0.2">
      <c r="A178" s="31" t="s">
        <v>269</v>
      </c>
      <c r="B178" s="27">
        <v>951</v>
      </c>
      <c r="C178" s="28" t="s">
        <v>65</v>
      </c>
      <c r="D178" s="28" t="s">
        <v>261</v>
      </c>
      <c r="E178" s="28" t="s">
        <v>5</v>
      </c>
      <c r="F178" s="28"/>
      <c r="G178" s="59">
        <f t="shared" ref="G178:I179" si="14">G179</f>
        <v>30</v>
      </c>
      <c r="H178" s="59">
        <f t="shared" si="14"/>
        <v>30</v>
      </c>
      <c r="I178" s="59">
        <f t="shared" si="14"/>
        <v>30</v>
      </c>
    </row>
    <row r="179" spans="1:9" ht="31.5" outlineLevel="6" x14ac:dyDescent="0.2">
      <c r="A179" s="3" t="s">
        <v>426</v>
      </c>
      <c r="B179" s="19">
        <v>951</v>
      </c>
      <c r="C179" s="4" t="s">
        <v>65</v>
      </c>
      <c r="D179" s="4" t="s">
        <v>312</v>
      </c>
      <c r="E179" s="4" t="s">
        <v>83</v>
      </c>
      <c r="F179" s="4"/>
      <c r="G179" s="61">
        <f t="shared" si="14"/>
        <v>30</v>
      </c>
      <c r="H179" s="61">
        <f t="shared" si="14"/>
        <v>30</v>
      </c>
      <c r="I179" s="61">
        <f t="shared" si="14"/>
        <v>30</v>
      </c>
    </row>
    <row r="180" spans="1:9" ht="15.75" outlineLevel="6" x14ac:dyDescent="0.2">
      <c r="A180" s="35" t="s">
        <v>428</v>
      </c>
      <c r="B180" s="29">
        <v>951</v>
      </c>
      <c r="C180" s="30" t="s">
        <v>65</v>
      </c>
      <c r="D180" s="30" t="s">
        <v>312</v>
      </c>
      <c r="E180" s="30" t="s">
        <v>84</v>
      </c>
      <c r="F180" s="30"/>
      <c r="G180" s="58">
        <v>30</v>
      </c>
      <c r="H180" s="58">
        <v>30</v>
      </c>
      <c r="I180" s="58">
        <v>30</v>
      </c>
    </row>
    <row r="181" spans="1:9" ht="47.25" outlineLevel="6" x14ac:dyDescent="0.2">
      <c r="A181" s="31" t="s">
        <v>270</v>
      </c>
      <c r="B181" s="27">
        <v>951</v>
      </c>
      <c r="C181" s="28" t="s">
        <v>65</v>
      </c>
      <c r="D181" s="28" t="s">
        <v>262</v>
      </c>
      <c r="E181" s="28" t="s">
        <v>5</v>
      </c>
      <c r="F181" s="28"/>
      <c r="G181" s="87">
        <f>G182+G188+G185</f>
        <v>12038.3</v>
      </c>
      <c r="H181" s="87">
        <f>H182+H188+H185</f>
        <v>50</v>
      </c>
      <c r="I181" s="87">
        <f>I182+I188+I185</f>
        <v>50</v>
      </c>
    </row>
    <row r="182" spans="1:9" ht="15" customHeight="1" outlineLevel="6" x14ac:dyDescent="0.2">
      <c r="A182" s="3" t="s">
        <v>426</v>
      </c>
      <c r="B182" s="19">
        <v>951</v>
      </c>
      <c r="C182" s="4" t="s">
        <v>65</v>
      </c>
      <c r="D182" s="4" t="s">
        <v>313</v>
      </c>
      <c r="E182" s="4" t="s">
        <v>83</v>
      </c>
      <c r="F182" s="4"/>
      <c r="G182" s="61">
        <f>G183+G184</f>
        <v>4402.3</v>
      </c>
      <c r="H182" s="61">
        <f>H183+H184</f>
        <v>50</v>
      </c>
      <c r="I182" s="61">
        <f>I183+I184</f>
        <v>50</v>
      </c>
    </row>
    <row r="183" spans="1:9" ht="29.25" customHeight="1" outlineLevel="6" x14ac:dyDescent="0.2">
      <c r="A183" s="26" t="s">
        <v>427</v>
      </c>
      <c r="B183" s="29">
        <v>951</v>
      </c>
      <c r="C183" s="30" t="s">
        <v>65</v>
      </c>
      <c r="D183" s="30" t="s">
        <v>313</v>
      </c>
      <c r="E183" s="30" t="s">
        <v>253</v>
      </c>
      <c r="F183" s="30"/>
      <c r="G183" s="58">
        <v>3600</v>
      </c>
      <c r="H183" s="58">
        <v>0</v>
      </c>
      <c r="I183" s="58">
        <v>0</v>
      </c>
    </row>
    <row r="184" spans="1:9" ht="15.75" outlineLevel="6" x14ac:dyDescent="0.2">
      <c r="A184" s="35" t="s">
        <v>428</v>
      </c>
      <c r="B184" s="29">
        <v>951</v>
      </c>
      <c r="C184" s="30" t="s">
        <v>65</v>
      </c>
      <c r="D184" s="30" t="s">
        <v>313</v>
      </c>
      <c r="E184" s="30" t="s">
        <v>84</v>
      </c>
      <c r="F184" s="30"/>
      <c r="G184" s="58">
        <v>802.3</v>
      </c>
      <c r="H184" s="58">
        <v>50</v>
      </c>
      <c r="I184" s="58">
        <v>50</v>
      </c>
    </row>
    <row r="185" spans="1:9" ht="15.75" outlineLevel="6" x14ac:dyDescent="0.2">
      <c r="A185" s="3" t="s">
        <v>256</v>
      </c>
      <c r="B185" s="19">
        <v>951</v>
      </c>
      <c r="C185" s="4" t="s">
        <v>65</v>
      </c>
      <c r="D185" s="4" t="s">
        <v>313</v>
      </c>
      <c r="E185" s="4" t="s">
        <v>257</v>
      </c>
      <c r="F185" s="4"/>
      <c r="G185" s="61">
        <f>G187+G186</f>
        <v>7630</v>
      </c>
      <c r="H185" s="61">
        <f t="shared" ref="H185:I185" si="15">H187+H186</f>
        <v>0</v>
      </c>
      <c r="I185" s="61">
        <f t="shared" si="15"/>
        <v>0</v>
      </c>
    </row>
    <row r="186" spans="1:9" ht="47.25" outlineLevel="6" x14ac:dyDescent="0.2">
      <c r="A186" s="106" t="s">
        <v>432</v>
      </c>
      <c r="B186" s="29">
        <v>951</v>
      </c>
      <c r="C186" s="30" t="s">
        <v>65</v>
      </c>
      <c r="D186" s="30" t="s">
        <v>313</v>
      </c>
      <c r="E186" s="30" t="s">
        <v>294</v>
      </c>
      <c r="F186" s="107"/>
      <c r="G186" s="108">
        <v>6000</v>
      </c>
      <c r="H186" s="108"/>
      <c r="I186" s="108"/>
    </row>
    <row r="187" spans="1:9" ht="30" customHeight="1" outlineLevel="6" x14ac:dyDescent="0.2">
      <c r="A187" s="26" t="s">
        <v>433</v>
      </c>
      <c r="B187" s="29">
        <v>951</v>
      </c>
      <c r="C187" s="30" t="s">
        <v>65</v>
      </c>
      <c r="D187" s="30" t="s">
        <v>313</v>
      </c>
      <c r="E187" s="30" t="s">
        <v>258</v>
      </c>
      <c r="F187" s="30"/>
      <c r="G187" s="58">
        <v>1630</v>
      </c>
      <c r="H187" s="58">
        <v>0</v>
      </c>
      <c r="I187" s="58">
        <v>0</v>
      </c>
    </row>
    <row r="188" spans="1:9" ht="15.75" outlineLevel="6" x14ac:dyDescent="0.2">
      <c r="A188" s="3" t="s">
        <v>88</v>
      </c>
      <c r="B188" s="19">
        <v>951</v>
      </c>
      <c r="C188" s="4" t="s">
        <v>65</v>
      </c>
      <c r="D188" s="4" t="s">
        <v>313</v>
      </c>
      <c r="E188" s="4" t="s">
        <v>85</v>
      </c>
      <c r="F188" s="4"/>
      <c r="G188" s="61">
        <f>G189</f>
        <v>6</v>
      </c>
      <c r="H188" s="61">
        <f>H189</f>
        <v>0</v>
      </c>
      <c r="I188" s="61">
        <f>I189</f>
        <v>0</v>
      </c>
    </row>
    <row r="189" spans="1:9" ht="15.75" outlineLevel="6" x14ac:dyDescent="0.2">
      <c r="A189" s="26" t="s">
        <v>436</v>
      </c>
      <c r="B189" s="29">
        <v>951</v>
      </c>
      <c r="C189" s="30" t="s">
        <v>65</v>
      </c>
      <c r="D189" s="30" t="s">
        <v>313</v>
      </c>
      <c r="E189" s="30" t="s">
        <v>87</v>
      </c>
      <c r="F189" s="30"/>
      <c r="G189" s="58">
        <v>6</v>
      </c>
      <c r="H189" s="58">
        <v>0</v>
      </c>
      <c r="I189" s="58">
        <v>0</v>
      </c>
    </row>
    <row r="190" spans="1:9" ht="31.5" outlineLevel="6" x14ac:dyDescent="0.2">
      <c r="A190" s="39" t="s">
        <v>50</v>
      </c>
      <c r="B190" s="16">
        <v>951</v>
      </c>
      <c r="C190" s="12" t="s">
        <v>49</v>
      </c>
      <c r="D190" s="12" t="s">
        <v>203</v>
      </c>
      <c r="E190" s="12" t="s">
        <v>5</v>
      </c>
      <c r="F190" s="12"/>
      <c r="G190" s="13">
        <f>G191+G198</f>
        <v>2060</v>
      </c>
      <c r="H190" s="13">
        <f>H191+H198</f>
        <v>260</v>
      </c>
      <c r="I190" s="13">
        <f>I191+I198</f>
        <v>160</v>
      </c>
    </row>
    <row r="191" spans="1:9" ht="18" customHeight="1" outlineLevel="6" x14ac:dyDescent="0.2">
      <c r="A191" s="6" t="s">
        <v>30</v>
      </c>
      <c r="B191" s="17">
        <v>951</v>
      </c>
      <c r="C191" s="7" t="s">
        <v>10</v>
      </c>
      <c r="D191" s="7" t="s">
        <v>203</v>
      </c>
      <c r="E191" s="7" t="s">
        <v>5</v>
      </c>
      <c r="F191" s="7"/>
      <c r="G191" s="8">
        <f t="shared" ref="G191:I196" si="16">G192</f>
        <v>560</v>
      </c>
      <c r="H191" s="8">
        <f t="shared" si="16"/>
        <v>60</v>
      </c>
      <c r="I191" s="8">
        <f t="shared" si="16"/>
        <v>60</v>
      </c>
    </row>
    <row r="192" spans="1:9" ht="15" customHeight="1" outlineLevel="3" x14ac:dyDescent="0.2">
      <c r="A192" s="11" t="s">
        <v>121</v>
      </c>
      <c r="B192" s="17">
        <v>951</v>
      </c>
      <c r="C192" s="7" t="s">
        <v>10</v>
      </c>
      <c r="D192" s="7" t="s">
        <v>203</v>
      </c>
      <c r="E192" s="7" t="s">
        <v>5</v>
      </c>
      <c r="F192" s="7"/>
      <c r="G192" s="8">
        <f t="shared" si="16"/>
        <v>560</v>
      </c>
      <c r="H192" s="8">
        <f t="shared" si="16"/>
        <v>60</v>
      </c>
      <c r="I192" s="8">
        <f t="shared" si="16"/>
        <v>60</v>
      </c>
    </row>
    <row r="193" spans="1:9" ht="18.75" customHeight="1" outlineLevel="3" x14ac:dyDescent="0.2">
      <c r="A193" s="43" t="s">
        <v>466</v>
      </c>
      <c r="B193" s="17">
        <v>951</v>
      </c>
      <c r="C193" s="9" t="s">
        <v>10</v>
      </c>
      <c r="D193" s="9" t="s">
        <v>469</v>
      </c>
      <c r="E193" s="9" t="s">
        <v>5</v>
      </c>
      <c r="F193" s="9"/>
      <c r="G193" s="10">
        <f>G194</f>
        <v>560</v>
      </c>
      <c r="H193" s="10">
        <f t="shared" si="16"/>
        <v>60</v>
      </c>
      <c r="I193" s="10">
        <f t="shared" si="16"/>
        <v>60</v>
      </c>
    </row>
    <row r="194" spans="1:9" ht="18.75" customHeight="1" outlineLevel="3" x14ac:dyDescent="0.2">
      <c r="A194" s="43" t="s">
        <v>467</v>
      </c>
      <c r="B194" s="17">
        <v>951</v>
      </c>
      <c r="C194" s="9" t="s">
        <v>10</v>
      </c>
      <c r="D194" s="9" t="s">
        <v>470</v>
      </c>
      <c r="E194" s="9" t="s">
        <v>5</v>
      </c>
      <c r="F194" s="9"/>
      <c r="G194" s="10">
        <f>G195</f>
        <v>560</v>
      </c>
      <c r="H194" s="10">
        <f t="shared" si="16"/>
        <v>60</v>
      </c>
      <c r="I194" s="10">
        <f t="shared" si="16"/>
        <v>60</v>
      </c>
    </row>
    <row r="195" spans="1:9" ht="33.75" customHeight="1" outlineLevel="4" x14ac:dyDescent="0.2">
      <c r="A195" s="31" t="s">
        <v>468</v>
      </c>
      <c r="B195" s="27">
        <v>951</v>
      </c>
      <c r="C195" s="28" t="s">
        <v>10</v>
      </c>
      <c r="D195" s="28" t="s">
        <v>471</v>
      </c>
      <c r="E195" s="28" t="s">
        <v>5</v>
      </c>
      <c r="F195" s="28"/>
      <c r="G195" s="14">
        <f t="shared" si="16"/>
        <v>560</v>
      </c>
      <c r="H195" s="14">
        <f t="shared" si="16"/>
        <v>60</v>
      </c>
      <c r="I195" s="14">
        <f t="shared" si="16"/>
        <v>60</v>
      </c>
    </row>
    <row r="196" spans="1:9" ht="17.25" customHeight="1" outlineLevel="5" x14ac:dyDescent="0.2">
      <c r="A196" s="3" t="s">
        <v>426</v>
      </c>
      <c r="B196" s="19">
        <v>951</v>
      </c>
      <c r="C196" s="4" t="s">
        <v>10</v>
      </c>
      <c r="D196" s="4" t="s">
        <v>471</v>
      </c>
      <c r="E196" s="4" t="s">
        <v>83</v>
      </c>
      <c r="F196" s="4"/>
      <c r="G196" s="5">
        <f t="shared" si="16"/>
        <v>560</v>
      </c>
      <c r="H196" s="5">
        <f t="shared" si="16"/>
        <v>60</v>
      </c>
      <c r="I196" s="5">
        <f t="shared" si="16"/>
        <v>60</v>
      </c>
    </row>
    <row r="197" spans="1:9" ht="15.75" outlineLevel="5" x14ac:dyDescent="0.2">
      <c r="A197" s="26" t="s">
        <v>428</v>
      </c>
      <c r="B197" s="29">
        <v>951</v>
      </c>
      <c r="C197" s="30" t="s">
        <v>10</v>
      </c>
      <c r="D197" s="30" t="s">
        <v>471</v>
      </c>
      <c r="E197" s="30" t="s">
        <v>84</v>
      </c>
      <c r="F197" s="30"/>
      <c r="G197" s="34">
        <v>560</v>
      </c>
      <c r="H197" s="34">
        <v>60</v>
      </c>
      <c r="I197" s="34">
        <v>60</v>
      </c>
    </row>
    <row r="198" spans="1:9" ht="18.75" customHeight="1" outlineLevel="5" x14ac:dyDescent="0.2">
      <c r="A198" s="6" t="s">
        <v>416</v>
      </c>
      <c r="B198" s="17">
        <v>951</v>
      </c>
      <c r="C198" s="7" t="s">
        <v>419</v>
      </c>
      <c r="D198" s="7" t="s">
        <v>203</v>
      </c>
      <c r="E198" s="7" t="s">
        <v>5</v>
      </c>
      <c r="F198" s="7"/>
      <c r="G198" s="8">
        <f t="shared" ref="G198:I205" si="17">G199</f>
        <v>1500</v>
      </c>
      <c r="H198" s="8">
        <f t="shared" si="17"/>
        <v>200</v>
      </c>
      <c r="I198" s="8">
        <f t="shared" si="17"/>
        <v>100</v>
      </c>
    </row>
    <row r="199" spans="1:9" ht="15.75" outlineLevel="5" x14ac:dyDescent="0.2">
      <c r="A199" s="43" t="s">
        <v>121</v>
      </c>
      <c r="B199" s="17">
        <v>951</v>
      </c>
      <c r="C199" s="7" t="s">
        <v>419</v>
      </c>
      <c r="D199" s="7" t="s">
        <v>203</v>
      </c>
      <c r="E199" s="7" t="s">
        <v>5</v>
      </c>
      <c r="F199" s="7"/>
      <c r="G199" s="8">
        <f t="shared" si="17"/>
        <v>1500</v>
      </c>
      <c r="H199" s="8">
        <f t="shared" si="17"/>
        <v>200</v>
      </c>
      <c r="I199" s="8">
        <f t="shared" si="17"/>
        <v>100</v>
      </c>
    </row>
    <row r="200" spans="1:9" ht="47.25" outlineLevel="5" x14ac:dyDescent="0.2">
      <c r="A200" s="43" t="s">
        <v>466</v>
      </c>
      <c r="B200" s="17">
        <v>951</v>
      </c>
      <c r="C200" s="9" t="s">
        <v>419</v>
      </c>
      <c r="D200" s="9" t="s">
        <v>469</v>
      </c>
      <c r="E200" s="9" t="s">
        <v>5</v>
      </c>
      <c r="F200" s="9"/>
      <c r="G200" s="10">
        <f>G201</f>
        <v>1500</v>
      </c>
      <c r="H200" s="10">
        <f t="shared" si="17"/>
        <v>200</v>
      </c>
      <c r="I200" s="10">
        <f t="shared" si="17"/>
        <v>100</v>
      </c>
    </row>
    <row r="201" spans="1:9" ht="15.75" outlineLevel="5" x14ac:dyDescent="0.2">
      <c r="A201" s="43" t="s">
        <v>472</v>
      </c>
      <c r="B201" s="17">
        <v>951</v>
      </c>
      <c r="C201" s="9" t="s">
        <v>419</v>
      </c>
      <c r="D201" s="9" t="s">
        <v>474</v>
      </c>
      <c r="E201" s="9" t="s">
        <v>5</v>
      </c>
      <c r="F201" s="9"/>
      <c r="G201" s="10">
        <f>G202</f>
        <v>1500</v>
      </c>
      <c r="H201" s="10">
        <f t="shared" si="17"/>
        <v>200</v>
      </c>
      <c r="I201" s="10">
        <f t="shared" si="17"/>
        <v>100</v>
      </c>
    </row>
    <row r="202" spans="1:9" ht="47.25" outlineLevel="5" x14ac:dyDescent="0.2">
      <c r="A202" s="31" t="s">
        <v>473</v>
      </c>
      <c r="B202" s="27">
        <v>951</v>
      </c>
      <c r="C202" s="28" t="s">
        <v>419</v>
      </c>
      <c r="D202" s="28" t="s">
        <v>475</v>
      </c>
      <c r="E202" s="28" t="s">
        <v>5</v>
      </c>
      <c r="F202" s="28"/>
      <c r="G202" s="14">
        <f>G205+G203</f>
        <v>1500</v>
      </c>
      <c r="H202" s="14">
        <f>H205+H203</f>
        <v>200</v>
      </c>
      <c r="I202" s="14">
        <f>I205+I203</f>
        <v>100</v>
      </c>
    </row>
    <row r="203" spans="1:9" ht="18" customHeight="1" outlineLevel="5" x14ac:dyDescent="0.2">
      <c r="A203" s="3" t="s">
        <v>426</v>
      </c>
      <c r="B203" s="19">
        <v>951</v>
      </c>
      <c r="C203" s="4" t="s">
        <v>419</v>
      </c>
      <c r="D203" s="4" t="s">
        <v>475</v>
      </c>
      <c r="E203" s="4" t="s">
        <v>83</v>
      </c>
      <c r="F203" s="4"/>
      <c r="G203" s="5">
        <f t="shared" si="17"/>
        <v>768.5</v>
      </c>
      <c r="H203" s="5">
        <f t="shared" si="17"/>
        <v>200</v>
      </c>
      <c r="I203" s="5">
        <f t="shared" si="17"/>
        <v>100</v>
      </c>
    </row>
    <row r="204" spans="1:9" ht="17.25" customHeight="1" outlineLevel="5" x14ac:dyDescent="0.2">
      <c r="A204" s="26" t="s">
        <v>428</v>
      </c>
      <c r="B204" s="29">
        <v>951</v>
      </c>
      <c r="C204" s="30" t="s">
        <v>419</v>
      </c>
      <c r="D204" s="30" t="s">
        <v>475</v>
      </c>
      <c r="E204" s="30" t="s">
        <v>84</v>
      </c>
      <c r="F204" s="30"/>
      <c r="G204" s="34">
        <v>768.5</v>
      </c>
      <c r="H204" s="34">
        <v>200</v>
      </c>
      <c r="I204" s="34">
        <v>100</v>
      </c>
    </row>
    <row r="205" spans="1:9" ht="14.25" customHeight="1" outlineLevel="5" x14ac:dyDescent="0.2">
      <c r="A205" s="3" t="s">
        <v>417</v>
      </c>
      <c r="B205" s="19">
        <v>951</v>
      </c>
      <c r="C205" s="4" t="s">
        <v>419</v>
      </c>
      <c r="D205" s="4" t="s">
        <v>475</v>
      </c>
      <c r="E205" s="4" t="s">
        <v>374</v>
      </c>
      <c r="F205" s="4"/>
      <c r="G205" s="5">
        <f t="shared" si="17"/>
        <v>731.5</v>
      </c>
      <c r="H205" s="5">
        <f t="shared" si="17"/>
        <v>0</v>
      </c>
      <c r="I205" s="5">
        <f t="shared" si="17"/>
        <v>0</v>
      </c>
    </row>
    <row r="206" spans="1:9" ht="14.25" customHeight="1" outlineLevel="5" x14ac:dyDescent="0.2">
      <c r="A206" s="26" t="s">
        <v>418</v>
      </c>
      <c r="B206" s="29">
        <v>951</v>
      </c>
      <c r="C206" s="30" t="s">
        <v>419</v>
      </c>
      <c r="D206" s="30" t="s">
        <v>475</v>
      </c>
      <c r="E206" s="30" t="s">
        <v>96</v>
      </c>
      <c r="F206" s="30"/>
      <c r="G206" s="34">
        <v>731.5</v>
      </c>
      <c r="H206" s="34">
        <v>0</v>
      </c>
      <c r="I206" s="34">
        <v>0</v>
      </c>
    </row>
    <row r="207" spans="1:9" ht="18.75" outlineLevel="6" x14ac:dyDescent="0.2">
      <c r="A207" s="39" t="s">
        <v>48</v>
      </c>
      <c r="B207" s="16">
        <v>951</v>
      </c>
      <c r="C207" s="12" t="s">
        <v>47</v>
      </c>
      <c r="D207" s="12" t="s">
        <v>203</v>
      </c>
      <c r="E207" s="12" t="s">
        <v>5</v>
      </c>
      <c r="F207" s="12"/>
      <c r="G207" s="79">
        <f>G227+G234+G208+G214</f>
        <v>45682.56151</v>
      </c>
      <c r="H207" s="79">
        <f>H227+H234+H208+H214</f>
        <v>28183.06151</v>
      </c>
      <c r="I207" s="79">
        <f>I227+I234+I208+I214</f>
        <v>30176.161509999994</v>
      </c>
    </row>
    <row r="208" spans="1:9" ht="15.75" outlineLevel="6" x14ac:dyDescent="0.2">
      <c r="A208" s="25" t="s">
        <v>169</v>
      </c>
      <c r="B208" s="17">
        <v>951</v>
      </c>
      <c r="C208" s="7" t="s">
        <v>171</v>
      </c>
      <c r="D208" s="7" t="s">
        <v>203</v>
      </c>
      <c r="E208" s="7" t="s">
        <v>5</v>
      </c>
      <c r="F208" s="7"/>
      <c r="G208" s="81">
        <f>G209</f>
        <v>1479.17443</v>
      </c>
      <c r="H208" s="57">
        <f t="shared" ref="H208:I212" si="18">H209</f>
        <v>1479.17443</v>
      </c>
      <c r="I208" s="57">
        <f t="shared" si="18"/>
        <v>1479.17443</v>
      </c>
    </row>
    <row r="209" spans="1:9" ht="31.5" outlineLevel="6" x14ac:dyDescent="0.2">
      <c r="A209" s="43" t="s">
        <v>112</v>
      </c>
      <c r="B209" s="17">
        <v>951</v>
      </c>
      <c r="C209" s="7" t="s">
        <v>171</v>
      </c>
      <c r="D209" s="7" t="s">
        <v>204</v>
      </c>
      <c r="E209" s="7" t="s">
        <v>5</v>
      </c>
      <c r="F209" s="7"/>
      <c r="G209" s="57">
        <f>G210</f>
        <v>1479.17443</v>
      </c>
      <c r="H209" s="57">
        <f t="shared" si="18"/>
        <v>1479.17443</v>
      </c>
      <c r="I209" s="57">
        <f t="shared" si="18"/>
        <v>1479.17443</v>
      </c>
    </row>
    <row r="210" spans="1:9" ht="31.5" outlineLevel="6" x14ac:dyDescent="0.2">
      <c r="A210" s="43" t="s">
        <v>113</v>
      </c>
      <c r="B210" s="17">
        <v>951</v>
      </c>
      <c r="C210" s="7" t="s">
        <v>171</v>
      </c>
      <c r="D210" s="7" t="s">
        <v>296</v>
      </c>
      <c r="E210" s="7" t="s">
        <v>5</v>
      </c>
      <c r="F210" s="7"/>
      <c r="G210" s="57">
        <f>G211</f>
        <v>1479.17443</v>
      </c>
      <c r="H210" s="57">
        <f t="shared" si="18"/>
        <v>1479.17443</v>
      </c>
      <c r="I210" s="57">
        <f t="shared" si="18"/>
        <v>1479.17443</v>
      </c>
    </row>
    <row r="211" spans="1:9" ht="47.25" outlineLevel="6" x14ac:dyDescent="0.2">
      <c r="A211" s="45" t="s">
        <v>170</v>
      </c>
      <c r="B211" s="27">
        <v>951</v>
      </c>
      <c r="C211" s="28" t="s">
        <v>171</v>
      </c>
      <c r="D211" s="28" t="s">
        <v>314</v>
      </c>
      <c r="E211" s="28" t="s">
        <v>5</v>
      </c>
      <c r="F211" s="28"/>
      <c r="G211" s="59">
        <f>G212</f>
        <v>1479.17443</v>
      </c>
      <c r="H211" s="59">
        <f t="shared" si="18"/>
        <v>1479.17443</v>
      </c>
      <c r="I211" s="59">
        <f t="shared" si="18"/>
        <v>1479.17443</v>
      </c>
    </row>
    <row r="212" spans="1:9" ht="18.75" customHeight="1" outlineLevel="6" x14ac:dyDescent="0.2">
      <c r="A212" s="3" t="s">
        <v>426</v>
      </c>
      <c r="B212" s="19">
        <v>951</v>
      </c>
      <c r="C212" s="4" t="s">
        <v>171</v>
      </c>
      <c r="D212" s="4" t="s">
        <v>314</v>
      </c>
      <c r="E212" s="4" t="s">
        <v>83</v>
      </c>
      <c r="F212" s="4"/>
      <c r="G212" s="61">
        <f>G213</f>
        <v>1479.17443</v>
      </c>
      <c r="H212" s="61">
        <f t="shared" si="18"/>
        <v>1479.17443</v>
      </c>
      <c r="I212" s="61">
        <f t="shared" si="18"/>
        <v>1479.17443</v>
      </c>
    </row>
    <row r="213" spans="1:9" ht="15.75" outlineLevel="3" x14ac:dyDescent="0.2">
      <c r="A213" s="26" t="s">
        <v>428</v>
      </c>
      <c r="B213" s="29">
        <v>951</v>
      </c>
      <c r="C213" s="30" t="s">
        <v>171</v>
      </c>
      <c r="D213" s="30" t="s">
        <v>314</v>
      </c>
      <c r="E213" s="30" t="s">
        <v>84</v>
      </c>
      <c r="F213" s="30"/>
      <c r="G213" s="58">
        <v>1479.17443</v>
      </c>
      <c r="H213" s="58">
        <v>1479.17443</v>
      </c>
      <c r="I213" s="58">
        <v>1479.17443</v>
      </c>
    </row>
    <row r="214" spans="1:9" ht="15.75" outlineLevel="3" x14ac:dyDescent="0.2">
      <c r="A214" s="43" t="s">
        <v>273</v>
      </c>
      <c r="B214" s="17">
        <v>951</v>
      </c>
      <c r="C214" s="7" t="s">
        <v>275</v>
      </c>
      <c r="D214" s="7" t="s">
        <v>203</v>
      </c>
      <c r="E214" s="7" t="s">
        <v>5</v>
      </c>
      <c r="F214" s="7"/>
      <c r="G214" s="81">
        <f>G215+G222</f>
        <v>10003.38708</v>
      </c>
      <c r="H214" s="57">
        <f>H215+H222</f>
        <v>768.88707999999997</v>
      </c>
      <c r="I214" s="57">
        <f>I215+I222</f>
        <v>378.98708000000005</v>
      </c>
    </row>
    <row r="215" spans="1:9" ht="31.5" outlineLevel="3" x14ac:dyDescent="0.2">
      <c r="A215" s="43" t="s">
        <v>112</v>
      </c>
      <c r="B215" s="17">
        <v>951</v>
      </c>
      <c r="C215" s="7" t="s">
        <v>275</v>
      </c>
      <c r="D215" s="7" t="s">
        <v>296</v>
      </c>
      <c r="E215" s="7" t="s">
        <v>5</v>
      </c>
      <c r="F215" s="7"/>
      <c r="G215" s="57">
        <f>G216</f>
        <v>3.3870800000000001</v>
      </c>
      <c r="H215" s="57">
        <f t="shared" ref="H215:I220" si="19">H216</f>
        <v>3.3870800000000001</v>
      </c>
      <c r="I215" s="57">
        <f t="shared" si="19"/>
        <v>3.3870800000000001</v>
      </c>
    </row>
    <row r="216" spans="1:9" ht="63.75" customHeight="1" outlineLevel="3" x14ac:dyDescent="0.2">
      <c r="A216" s="31" t="s">
        <v>274</v>
      </c>
      <c r="B216" s="27">
        <v>951</v>
      </c>
      <c r="C216" s="28" t="s">
        <v>275</v>
      </c>
      <c r="D216" s="28" t="s">
        <v>315</v>
      </c>
      <c r="E216" s="28" t="s">
        <v>5</v>
      </c>
      <c r="F216" s="28"/>
      <c r="G216" s="78">
        <f>G220+G217</f>
        <v>3.3870800000000001</v>
      </c>
      <c r="H216" s="59">
        <f t="shared" ref="H216:I216" si="20">H220+H217</f>
        <v>3.3870800000000001</v>
      </c>
      <c r="I216" s="59">
        <f t="shared" si="20"/>
        <v>3.3870800000000001</v>
      </c>
    </row>
    <row r="217" spans="1:9" ht="33" customHeight="1" outlineLevel="3" x14ac:dyDescent="0.2">
      <c r="A217" s="3" t="s">
        <v>424</v>
      </c>
      <c r="B217" s="4">
        <v>951</v>
      </c>
      <c r="C217" s="4" t="s">
        <v>275</v>
      </c>
      <c r="D217" s="4" t="s">
        <v>315</v>
      </c>
      <c r="E217" s="4" t="s">
        <v>80</v>
      </c>
      <c r="F217" s="4"/>
      <c r="G217" s="61">
        <f>G218+G219</f>
        <v>3.1170800000000001</v>
      </c>
      <c r="H217" s="61">
        <f>H218+H219</f>
        <v>0</v>
      </c>
      <c r="I217" s="61">
        <f>I218+I219</f>
        <v>0</v>
      </c>
    </row>
    <row r="218" spans="1:9" ht="15.75" customHeight="1" outlineLevel="3" x14ac:dyDescent="0.2">
      <c r="A218" s="26" t="s">
        <v>201</v>
      </c>
      <c r="B218" s="74">
        <v>951</v>
      </c>
      <c r="C218" s="74" t="s">
        <v>275</v>
      </c>
      <c r="D218" s="74" t="s">
        <v>315</v>
      </c>
      <c r="E218" s="74" t="s">
        <v>81</v>
      </c>
      <c r="F218" s="74"/>
      <c r="G218" s="98">
        <v>2.3940000000000001</v>
      </c>
      <c r="H218" s="98"/>
      <c r="I218" s="98"/>
    </row>
    <row r="219" spans="1:9" ht="47.25" customHeight="1" outlineLevel="3" x14ac:dyDescent="0.2">
      <c r="A219" s="26" t="s">
        <v>198</v>
      </c>
      <c r="B219" s="74">
        <v>951</v>
      </c>
      <c r="C219" s="74" t="s">
        <v>275</v>
      </c>
      <c r="D219" s="74" t="s">
        <v>315</v>
      </c>
      <c r="E219" s="74" t="s">
        <v>199</v>
      </c>
      <c r="F219" s="74"/>
      <c r="G219" s="98">
        <v>0.72307999999999995</v>
      </c>
      <c r="H219" s="98"/>
      <c r="I219" s="98"/>
    </row>
    <row r="220" spans="1:9" ht="31.5" outlineLevel="3" x14ac:dyDescent="0.2">
      <c r="A220" s="3" t="s">
        <v>426</v>
      </c>
      <c r="B220" s="19">
        <v>951</v>
      </c>
      <c r="C220" s="4" t="s">
        <v>275</v>
      </c>
      <c r="D220" s="4" t="s">
        <v>315</v>
      </c>
      <c r="E220" s="4" t="s">
        <v>83</v>
      </c>
      <c r="F220" s="4"/>
      <c r="G220" s="61">
        <f>G221</f>
        <v>0.27</v>
      </c>
      <c r="H220" s="61">
        <f t="shared" si="19"/>
        <v>3.3870800000000001</v>
      </c>
      <c r="I220" s="61">
        <f t="shared" si="19"/>
        <v>3.3870800000000001</v>
      </c>
    </row>
    <row r="221" spans="1:9" ht="15.75" outlineLevel="3" x14ac:dyDescent="0.2">
      <c r="A221" s="26" t="s">
        <v>428</v>
      </c>
      <c r="B221" s="29">
        <v>951</v>
      </c>
      <c r="C221" s="30" t="s">
        <v>275</v>
      </c>
      <c r="D221" s="30" t="s">
        <v>315</v>
      </c>
      <c r="E221" s="30" t="s">
        <v>84</v>
      </c>
      <c r="F221" s="30"/>
      <c r="G221" s="58">
        <v>0.27</v>
      </c>
      <c r="H221" s="58">
        <v>3.3870800000000001</v>
      </c>
      <c r="I221" s="58">
        <v>3.3870800000000001</v>
      </c>
    </row>
    <row r="222" spans="1:9" ht="15.75" outlineLevel="3" x14ac:dyDescent="0.2">
      <c r="A222" s="11" t="s">
        <v>121</v>
      </c>
      <c r="B222" s="7">
        <v>951</v>
      </c>
      <c r="C222" s="7" t="s">
        <v>275</v>
      </c>
      <c r="D222" s="7" t="s">
        <v>203</v>
      </c>
      <c r="E222" s="7" t="s">
        <v>5</v>
      </c>
      <c r="F222" s="7"/>
      <c r="G222" s="57">
        <f>G223</f>
        <v>10000</v>
      </c>
      <c r="H222" s="57">
        <f t="shared" ref="H222:I225" si="21">H223</f>
        <v>765.5</v>
      </c>
      <c r="I222" s="57">
        <f t="shared" si="21"/>
        <v>375.6</v>
      </c>
    </row>
    <row r="223" spans="1:9" ht="31.5" outlineLevel="3" x14ac:dyDescent="0.2">
      <c r="A223" s="31" t="s">
        <v>370</v>
      </c>
      <c r="B223" s="28">
        <v>951</v>
      </c>
      <c r="C223" s="28" t="s">
        <v>275</v>
      </c>
      <c r="D223" s="28" t="s">
        <v>353</v>
      </c>
      <c r="E223" s="28" t="s">
        <v>5</v>
      </c>
      <c r="F223" s="28"/>
      <c r="G223" s="59">
        <f>G224</f>
        <v>10000</v>
      </c>
      <c r="H223" s="59">
        <f t="shared" si="21"/>
        <v>765.5</v>
      </c>
      <c r="I223" s="59">
        <f t="shared" si="21"/>
        <v>375.6</v>
      </c>
    </row>
    <row r="224" spans="1:9" ht="47.25" outlineLevel="3" x14ac:dyDescent="0.2">
      <c r="A224" s="3" t="s">
        <v>375</v>
      </c>
      <c r="B224" s="4">
        <v>951</v>
      </c>
      <c r="C224" s="4" t="s">
        <v>275</v>
      </c>
      <c r="D224" s="4" t="s">
        <v>354</v>
      </c>
      <c r="E224" s="4" t="s">
        <v>5</v>
      </c>
      <c r="F224" s="4"/>
      <c r="G224" s="61">
        <f>G225</f>
        <v>10000</v>
      </c>
      <c r="H224" s="61">
        <f t="shared" si="21"/>
        <v>765.5</v>
      </c>
      <c r="I224" s="61">
        <f t="shared" si="21"/>
        <v>375.6</v>
      </c>
    </row>
    <row r="225" spans="1:9" ht="31.5" outlineLevel="3" x14ac:dyDescent="0.2">
      <c r="A225" s="26" t="s">
        <v>426</v>
      </c>
      <c r="B225" s="30">
        <v>951</v>
      </c>
      <c r="C225" s="30" t="s">
        <v>275</v>
      </c>
      <c r="D225" s="30" t="s">
        <v>354</v>
      </c>
      <c r="E225" s="30" t="s">
        <v>83</v>
      </c>
      <c r="F225" s="30"/>
      <c r="G225" s="58">
        <f>G226</f>
        <v>10000</v>
      </c>
      <c r="H225" s="58">
        <f t="shared" si="21"/>
        <v>765.5</v>
      </c>
      <c r="I225" s="58">
        <f t="shared" si="21"/>
        <v>375.6</v>
      </c>
    </row>
    <row r="226" spans="1:9" ht="15.75" outlineLevel="3" x14ac:dyDescent="0.2">
      <c r="A226" s="26" t="s">
        <v>428</v>
      </c>
      <c r="B226" s="30">
        <v>951</v>
      </c>
      <c r="C226" s="30" t="s">
        <v>275</v>
      </c>
      <c r="D226" s="30" t="s">
        <v>354</v>
      </c>
      <c r="E226" s="30" t="s">
        <v>84</v>
      </c>
      <c r="F226" s="30"/>
      <c r="G226" s="58">
        <v>10000</v>
      </c>
      <c r="H226" s="58">
        <v>765.5</v>
      </c>
      <c r="I226" s="58">
        <v>375.6</v>
      </c>
    </row>
    <row r="227" spans="1:9" ht="15.75" outlineLevel="3" x14ac:dyDescent="0.2">
      <c r="A227" s="43" t="s">
        <v>124</v>
      </c>
      <c r="B227" s="17">
        <v>951</v>
      </c>
      <c r="C227" s="7" t="s">
        <v>53</v>
      </c>
      <c r="D227" s="7" t="s">
        <v>203</v>
      </c>
      <c r="E227" s="7" t="s">
        <v>5</v>
      </c>
      <c r="F227" s="7"/>
      <c r="G227" s="8">
        <f>G228</f>
        <v>33200</v>
      </c>
      <c r="H227" s="8">
        <f>H228</f>
        <v>25785</v>
      </c>
      <c r="I227" s="8">
        <f>I228</f>
        <v>28167.999999999996</v>
      </c>
    </row>
    <row r="228" spans="1:9" ht="31.5" outlineLevel="3" x14ac:dyDescent="0.2">
      <c r="A228" s="6" t="s">
        <v>181</v>
      </c>
      <c r="B228" s="17">
        <v>951</v>
      </c>
      <c r="C228" s="9" t="s">
        <v>53</v>
      </c>
      <c r="D228" s="9" t="s">
        <v>212</v>
      </c>
      <c r="E228" s="9" t="s">
        <v>5</v>
      </c>
      <c r="F228" s="9"/>
      <c r="G228" s="96">
        <f>G229+G232</f>
        <v>33200</v>
      </c>
      <c r="H228" s="96">
        <f>H229+H232</f>
        <v>25785</v>
      </c>
      <c r="I228" s="96">
        <f>I229+I232</f>
        <v>28167.999999999996</v>
      </c>
    </row>
    <row r="229" spans="1:9" ht="63" outlineLevel="3" x14ac:dyDescent="0.2">
      <c r="A229" s="31" t="s">
        <v>295</v>
      </c>
      <c r="B229" s="27">
        <v>951</v>
      </c>
      <c r="C229" s="28" t="s">
        <v>53</v>
      </c>
      <c r="D229" s="28" t="s">
        <v>316</v>
      </c>
      <c r="E229" s="28" t="s">
        <v>5</v>
      </c>
      <c r="F229" s="28"/>
      <c r="G229" s="59">
        <f t="shared" ref="G229:I230" si="22">G230</f>
        <v>424.60597999999999</v>
      </c>
      <c r="H229" s="59">
        <f t="shared" si="22"/>
        <v>1929.1790000000001</v>
      </c>
      <c r="I229" s="59">
        <f t="shared" si="22"/>
        <v>2130.944</v>
      </c>
    </row>
    <row r="230" spans="1:9" ht="18.75" customHeight="1" outlineLevel="4" x14ac:dyDescent="0.2">
      <c r="A230" s="3" t="s">
        <v>426</v>
      </c>
      <c r="B230" s="19">
        <v>951</v>
      </c>
      <c r="C230" s="4" t="s">
        <v>53</v>
      </c>
      <c r="D230" s="4" t="s">
        <v>316</v>
      </c>
      <c r="E230" s="4" t="s">
        <v>83</v>
      </c>
      <c r="F230" s="4"/>
      <c r="G230" s="61">
        <f t="shared" si="22"/>
        <v>424.60597999999999</v>
      </c>
      <c r="H230" s="61">
        <f t="shared" si="22"/>
        <v>1929.1790000000001</v>
      </c>
      <c r="I230" s="61">
        <f t="shared" si="22"/>
        <v>2130.944</v>
      </c>
    </row>
    <row r="231" spans="1:9" ht="15.75" outlineLevel="5" x14ac:dyDescent="0.2">
      <c r="A231" s="26" t="s">
        <v>428</v>
      </c>
      <c r="B231" s="29">
        <v>951</v>
      </c>
      <c r="C231" s="30" t="s">
        <v>53</v>
      </c>
      <c r="D231" s="30" t="s">
        <v>316</v>
      </c>
      <c r="E231" s="30" t="s">
        <v>84</v>
      </c>
      <c r="F231" s="30"/>
      <c r="G231" s="58">
        <v>424.60597999999999</v>
      </c>
      <c r="H231" s="58">
        <v>1929.1790000000001</v>
      </c>
      <c r="I231" s="58">
        <v>2130.944</v>
      </c>
    </row>
    <row r="232" spans="1:9" ht="63" outlineLevel="5" x14ac:dyDescent="0.2">
      <c r="A232" s="31" t="s">
        <v>176</v>
      </c>
      <c r="B232" s="27">
        <v>951</v>
      </c>
      <c r="C232" s="28" t="s">
        <v>53</v>
      </c>
      <c r="D232" s="28" t="s">
        <v>317</v>
      </c>
      <c r="E232" s="28" t="s">
        <v>5</v>
      </c>
      <c r="F232" s="28"/>
      <c r="G232" s="59">
        <f>G233</f>
        <v>32775.39402</v>
      </c>
      <c r="H232" s="59">
        <f>H233</f>
        <v>23855.821</v>
      </c>
      <c r="I232" s="59">
        <f>I233</f>
        <v>26037.055999999997</v>
      </c>
    </row>
    <row r="233" spans="1:9" ht="19.5" customHeight="1" outlineLevel="6" x14ac:dyDescent="0.2">
      <c r="A233" s="26" t="s">
        <v>97</v>
      </c>
      <c r="B233" s="29">
        <v>951</v>
      </c>
      <c r="C233" s="30" t="s">
        <v>53</v>
      </c>
      <c r="D233" s="30" t="s">
        <v>317</v>
      </c>
      <c r="E233" s="30" t="s">
        <v>96</v>
      </c>
      <c r="F233" s="30"/>
      <c r="G233" s="58">
        <v>32775.39402</v>
      </c>
      <c r="H233" s="58">
        <v>23855.821</v>
      </c>
      <c r="I233" s="58">
        <v>26037.055999999997</v>
      </c>
    </row>
    <row r="234" spans="1:9" ht="15.75" outlineLevel="4" x14ac:dyDescent="0.2">
      <c r="A234" s="6" t="s">
        <v>31</v>
      </c>
      <c r="B234" s="17">
        <v>951</v>
      </c>
      <c r="C234" s="7" t="s">
        <v>11</v>
      </c>
      <c r="D234" s="7" t="s">
        <v>203</v>
      </c>
      <c r="E234" s="7" t="s">
        <v>5</v>
      </c>
      <c r="F234" s="7"/>
      <c r="G234" s="81">
        <f>G235</f>
        <v>1000</v>
      </c>
      <c r="H234" s="81">
        <f>H235</f>
        <v>150</v>
      </c>
      <c r="I234" s="81">
        <f>I235</f>
        <v>150</v>
      </c>
    </row>
    <row r="235" spans="1:9" ht="15.75" outlineLevel="5" x14ac:dyDescent="0.2">
      <c r="A235" s="11" t="s">
        <v>121</v>
      </c>
      <c r="B235" s="17">
        <v>951</v>
      </c>
      <c r="C235" s="7" t="s">
        <v>11</v>
      </c>
      <c r="D235" s="7" t="s">
        <v>203</v>
      </c>
      <c r="E235" s="7" t="s">
        <v>5</v>
      </c>
      <c r="F235" s="7"/>
      <c r="G235" s="57">
        <f>G242+G236+G239</f>
        <v>1000</v>
      </c>
      <c r="H235" s="57">
        <f>H242+H236+H239</f>
        <v>150</v>
      </c>
      <c r="I235" s="57">
        <f>I242+I236+I239</f>
        <v>150</v>
      </c>
    </row>
    <row r="236" spans="1:9" ht="31.5" outlineLevel="5" x14ac:dyDescent="0.2">
      <c r="A236" s="31" t="s">
        <v>182</v>
      </c>
      <c r="B236" s="27">
        <v>951</v>
      </c>
      <c r="C236" s="28" t="s">
        <v>11</v>
      </c>
      <c r="D236" s="28" t="s">
        <v>213</v>
      </c>
      <c r="E236" s="28" t="s">
        <v>5</v>
      </c>
      <c r="F236" s="28"/>
      <c r="G236" s="59">
        <f t="shared" ref="G236:I237" si="23">G237</f>
        <v>50</v>
      </c>
      <c r="H236" s="59">
        <f t="shared" si="23"/>
        <v>50</v>
      </c>
      <c r="I236" s="59">
        <f t="shared" si="23"/>
        <v>50</v>
      </c>
    </row>
    <row r="237" spans="1:9" ht="31.5" outlineLevel="5" x14ac:dyDescent="0.2">
      <c r="A237" s="3" t="s">
        <v>426</v>
      </c>
      <c r="B237" s="19">
        <v>951</v>
      </c>
      <c r="C237" s="4" t="s">
        <v>11</v>
      </c>
      <c r="D237" s="4" t="s">
        <v>318</v>
      </c>
      <c r="E237" s="4" t="s">
        <v>83</v>
      </c>
      <c r="F237" s="4"/>
      <c r="G237" s="61">
        <f t="shared" si="23"/>
        <v>50</v>
      </c>
      <c r="H237" s="61">
        <f t="shared" si="23"/>
        <v>50</v>
      </c>
      <c r="I237" s="61">
        <f t="shared" si="23"/>
        <v>50</v>
      </c>
    </row>
    <row r="238" spans="1:9" ht="15.75" outlineLevel="5" x14ac:dyDescent="0.2">
      <c r="A238" s="26" t="s">
        <v>428</v>
      </c>
      <c r="B238" s="29">
        <v>951</v>
      </c>
      <c r="C238" s="30" t="s">
        <v>11</v>
      </c>
      <c r="D238" s="30" t="s">
        <v>318</v>
      </c>
      <c r="E238" s="30" t="s">
        <v>84</v>
      </c>
      <c r="F238" s="30"/>
      <c r="G238" s="58">
        <v>50</v>
      </c>
      <c r="H238" s="58">
        <v>50</v>
      </c>
      <c r="I238" s="58">
        <v>50</v>
      </c>
    </row>
    <row r="239" spans="1:9" ht="31.5" outlineLevel="5" x14ac:dyDescent="0.2">
      <c r="A239" s="31" t="s">
        <v>461</v>
      </c>
      <c r="B239" s="27">
        <v>951</v>
      </c>
      <c r="C239" s="28" t="s">
        <v>11</v>
      </c>
      <c r="D239" s="28" t="s">
        <v>462</v>
      </c>
      <c r="E239" s="28" t="s">
        <v>5</v>
      </c>
      <c r="F239" s="30"/>
      <c r="G239" s="59">
        <f t="shared" ref="G239:I240" si="24">G240</f>
        <v>650</v>
      </c>
      <c r="H239" s="59">
        <f t="shared" si="24"/>
        <v>50</v>
      </c>
      <c r="I239" s="59">
        <f t="shared" si="24"/>
        <v>50</v>
      </c>
    </row>
    <row r="240" spans="1:9" ht="31.5" outlineLevel="5" x14ac:dyDescent="0.2">
      <c r="A240" s="3" t="s">
        <v>426</v>
      </c>
      <c r="B240" s="19">
        <v>951</v>
      </c>
      <c r="C240" s="4" t="s">
        <v>11</v>
      </c>
      <c r="D240" s="4" t="s">
        <v>463</v>
      </c>
      <c r="E240" s="4" t="s">
        <v>83</v>
      </c>
      <c r="F240" s="30"/>
      <c r="G240" s="61">
        <f t="shared" si="24"/>
        <v>650</v>
      </c>
      <c r="H240" s="61">
        <f t="shared" si="24"/>
        <v>50</v>
      </c>
      <c r="I240" s="61">
        <f t="shared" si="24"/>
        <v>50</v>
      </c>
    </row>
    <row r="241" spans="1:9" ht="15.75" outlineLevel="5" x14ac:dyDescent="0.2">
      <c r="A241" s="35" t="s">
        <v>428</v>
      </c>
      <c r="B241" s="29">
        <v>951</v>
      </c>
      <c r="C241" s="30" t="s">
        <v>11</v>
      </c>
      <c r="D241" s="30" t="s">
        <v>463</v>
      </c>
      <c r="E241" s="30" t="s">
        <v>84</v>
      </c>
      <c r="F241" s="30"/>
      <c r="G241" s="58">
        <v>650</v>
      </c>
      <c r="H241" s="58">
        <v>50</v>
      </c>
      <c r="I241" s="58">
        <v>50</v>
      </c>
    </row>
    <row r="242" spans="1:9" ht="47.25" outlineLevel="6" x14ac:dyDescent="0.2">
      <c r="A242" s="31" t="s">
        <v>270</v>
      </c>
      <c r="B242" s="27">
        <v>951</v>
      </c>
      <c r="C242" s="28" t="s">
        <v>11</v>
      </c>
      <c r="D242" s="28" t="s">
        <v>262</v>
      </c>
      <c r="E242" s="28" t="s">
        <v>5</v>
      </c>
      <c r="F242" s="30"/>
      <c r="G242" s="59">
        <f t="shared" ref="G242:I243" si="25">G243</f>
        <v>300</v>
      </c>
      <c r="H242" s="59">
        <f t="shared" si="25"/>
        <v>50</v>
      </c>
      <c r="I242" s="59">
        <f t="shared" si="25"/>
        <v>50</v>
      </c>
    </row>
    <row r="243" spans="1:9" ht="31.5" outlineLevel="6" x14ac:dyDescent="0.2">
      <c r="A243" s="3" t="s">
        <v>426</v>
      </c>
      <c r="B243" s="19">
        <v>951</v>
      </c>
      <c r="C243" s="4" t="s">
        <v>11</v>
      </c>
      <c r="D243" s="4" t="s">
        <v>313</v>
      </c>
      <c r="E243" s="4" t="s">
        <v>83</v>
      </c>
      <c r="F243" s="30"/>
      <c r="G243" s="61">
        <f t="shared" si="25"/>
        <v>300</v>
      </c>
      <c r="H243" s="61">
        <f t="shared" si="25"/>
        <v>50</v>
      </c>
      <c r="I243" s="61">
        <f t="shared" si="25"/>
        <v>50</v>
      </c>
    </row>
    <row r="244" spans="1:9" ht="15.75" outlineLevel="6" x14ac:dyDescent="0.2">
      <c r="A244" s="35" t="s">
        <v>428</v>
      </c>
      <c r="B244" s="29">
        <v>951</v>
      </c>
      <c r="C244" s="30" t="s">
        <v>11</v>
      </c>
      <c r="D244" s="30" t="s">
        <v>313</v>
      </c>
      <c r="E244" s="30" t="s">
        <v>84</v>
      </c>
      <c r="F244" s="30"/>
      <c r="G244" s="58">
        <v>300</v>
      </c>
      <c r="H244" s="58">
        <v>50</v>
      </c>
      <c r="I244" s="58">
        <v>50</v>
      </c>
    </row>
    <row r="245" spans="1:9" ht="15.75" outlineLevel="3" x14ac:dyDescent="0.2">
      <c r="A245" s="39" t="s">
        <v>54</v>
      </c>
      <c r="B245" s="16">
        <v>951</v>
      </c>
      <c r="C245" s="20" t="s">
        <v>46</v>
      </c>
      <c r="D245" s="20" t="s">
        <v>203</v>
      </c>
      <c r="E245" s="20" t="s">
        <v>5</v>
      </c>
      <c r="F245" s="20"/>
      <c r="G245" s="83">
        <f>G282+G246+G253</f>
        <v>42904.364910000004</v>
      </c>
      <c r="H245" s="83">
        <f>H282+H246+H253</f>
        <v>1951.2378799999999</v>
      </c>
      <c r="I245" s="83">
        <f>I282+I246+I253</f>
        <v>1551.2873999999999</v>
      </c>
    </row>
    <row r="246" spans="1:9" ht="15.75" outlineLevel="3" x14ac:dyDescent="0.2">
      <c r="A246" s="25" t="s">
        <v>173</v>
      </c>
      <c r="B246" s="17">
        <v>951</v>
      </c>
      <c r="C246" s="7" t="s">
        <v>174</v>
      </c>
      <c r="D246" s="7" t="s">
        <v>203</v>
      </c>
      <c r="E246" s="7" t="s">
        <v>5</v>
      </c>
      <c r="F246" s="7"/>
      <c r="G246" s="99">
        <f>G247</f>
        <v>6008</v>
      </c>
      <c r="H246" s="57">
        <f t="shared" ref="H246:I249" si="26">H247</f>
        <v>500</v>
      </c>
      <c r="I246" s="57">
        <f t="shared" si="26"/>
        <v>100</v>
      </c>
    </row>
    <row r="247" spans="1:9" ht="15.75" outlineLevel="5" x14ac:dyDescent="0.2">
      <c r="A247" s="11" t="s">
        <v>121</v>
      </c>
      <c r="B247" s="17">
        <v>951</v>
      </c>
      <c r="C247" s="9" t="s">
        <v>174</v>
      </c>
      <c r="D247" s="9" t="s">
        <v>203</v>
      </c>
      <c r="E247" s="9" t="s">
        <v>5</v>
      </c>
      <c r="F247" s="9"/>
      <c r="G247" s="10">
        <f>G248</f>
        <v>6008</v>
      </c>
      <c r="H247" s="10">
        <f t="shared" si="26"/>
        <v>500</v>
      </c>
      <c r="I247" s="10">
        <f t="shared" si="26"/>
        <v>100</v>
      </c>
    </row>
    <row r="248" spans="1:9" ht="31.5" outlineLevel="5" x14ac:dyDescent="0.2">
      <c r="A248" s="45" t="s">
        <v>271</v>
      </c>
      <c r="B248" s="27">
        <v>951</v>
      </c>
      <c r="C248" s="38" t="s">
        <v>174</v>
      </c>
      <c r="D248" s="38" t="s">
        <v>263</v>
      </c>
      <c r="E248" s="38" t="s">
        <v>5</v>
      </c>
      <c r="F248" s="38"/>
      <c r="G248" s="47">
        <f>G249</f>
        <v>6008</v>
      </c>
      <c r="H248" s="47">
        <f t="shared" si="26"/>
        <v>500</v>
      </c>
      <c r="I248" s="47">
        <f t="shared" si="26"/>
        <v>100</v>
      </c>
    </row>
    <row r="249" spans="1:9" ht="29.25" customHeight="1" outlineLevel="5" x14ac:dyDescent="0.2">
      <c r="A249" s="3" t="s">
        <v>264</v>
      </c>
      <c r="B249" s="19">
        <v>951</v>
      </c>
      <c r="C249" s="4" t="s">
        <v>174</v>
      </c>
      <c r="D249" s="4" t="s">
        <v>319</v>
      </c>
      <c r="E249" s="4" t="s">
        <v>5</v>
      </c>
      <c r="F249" s="9"/>
      <c r="G249" s="5">
        <f>G250</f>
        <v>6008</v>
      </c>
      <c r="H249" s="5">
        <f t="shared" si="26"/>
        <v>500</v>
      </c>
      <c r="I249" s="5">
        <f t="shared" si="26"/>
        <v>100</v>
      </c>
    </row>
    <row r="250" spans="1:9" ht="21" customHeight="1" outlineLevel="5" x14ac:dyDescent="0.2">
      <c r="A250" s="26" t="s">
        <v>426</v>
      </c>
      <c r="B250" s="29">
        <v>951</v>
      </c>
      <c r="C250" s="30" t="s">
        <v>174</v>
      </c>
      <c r="D250" s="30" t="s">
        <v>319</v>
      </c>
      <c r="E250" s="30" t="s">
        <v>83</v>
      </c>
      <c r="F250" s="9"/>
      <c r="G250" s="34">
        <f>G251+G252</f>
        <v>6008</v>
      </c>
      <c r="H250" s="34">
        <f>H251+H252</f>
        <v>500</v>
      </c>
      <c r="I250" s="34">
        <f>I251+I252</f>
        <v>100</v>
      </c>
    </row>
    <row r="251" spans="1:9" ht="18" customHeight="1" outlineLevel="5" x14ac:dyDescent="0.2">
      <c r="A251" s="26" t="s">
        <v>428</v>
      </c>
      <c r="B251" s="29">
        <v>951</v>
      </c>
      <c r="C251" s="30" t="s">
        <v>174</v>
      </c>
      <c r="D251" s="30" t="s">
        <v>319</v>
      </c>
      <c r="E251" s="30" t="s">
        <v>84</v>
      </c>
      <c r="F251" s="9"/>
      <c r="G251" s="34">
        <v>4240</v>
      </c>
      <c r="H251" s="34">
        <v>350</v>
      </c>
      <c r="I251" s="34">
        <v>100</v>
      </c>
    </row>
    <row r="252" spans="1:9" ht="15.75" outlineLevel="5" x14ac:dyDescent="0.2">
      <c r="A252" s="26" t="s">
        <v>371</v>
      </c>
      <c r="B252" s="29">
        <v>951</v>
      </c>
      <c r="C252" s="30" t="s">
        <v>174</v>
      </c>
      <c r="D252" s="30" t="s">
        <v>319</v>
      </c>
      <c r="E252" s="30" t="s">
        <v>372</v>
      </c>
      <c r="F252" s="9"/>
      <c r="G252" s="34">
        <v>1768</v>
      </c>
      <c r="H252" s="34">
        <v>150</v>
      </c>
      <c r="I252" s="34">
        <v>0</v>
      </c>
    </row>
    <row r="253" spans="1:9" ht="15.75" outlineLevel="5" x14ac:dyDescent="0.2">
      <c r="A253" s="25" t="s">
        <v>195</v>
      </c>
      <c r="B253" s="17">
        <v>951</v>
      </c>
      <c r="C253" s="7" t="s">
        <v>196</v>
      </c>
      <c r="D253" s="7" t="s">
        <v>203</v>
      </c>
      <c r="E253" s="7" t="s">
        <v>5</v>
      </c>
      <c r="F253" s="30"/>
      <c r="G253" s="57">
        <f>G254</f>
        <v>35695.187210000004</v>
      </c>
      <c r="H253" s="57">
        <f>H254</f>
        <v>250</v>
      </c>
      <c r="I253" s="57">
        <f>I254</f>
        <v>250</v>
      </c>
    </row>
    <row r="254" spans="1:9" ht="15.75" outlineLevel="5" x14ac:dyDescent="0.2">
      <c r="A254" s="11" t="s">
        <v>125</v>
      </c>
      <c r="B254" s="17">
        <v>951</v>
      </c>
      <c r="C254" s="7" t="s">
        <v>196</v>
      </c>
      <c r="D254" s="7" t="s">
        <v>203</v>
      </c>
      <c r="E254" s="7" t="s">
        <v>5</v>
      </c>
      <c r="F254" s="30"/>
      <c r="G254" s="81">
        <f>G255+G279</f>
        <v>35695.187210000004</v>
      </c>
      <c r="H254" s="81">
        <f>H255+H279</f>
        <v>250</v>
      </c>
      <c r="I254" s="81">
        <f>I255+I279</f>
        <v>250</v>
      </c>
    </row>
    <row r="255" spans="1:9" ht="31.5" outlineLevel="5" x14ac:dyDescent="0.2">
      <c r="A255" s="31" t="s">
        <v>183</v>
      </c>
      <c r="B255" s="27">
        <v>951</v>
      </c>
      <c r="C255" s="28" t="s">
        <v>196</v>
      </c>
      <c r="D255" s="28" t="s">
        <v>214</v>
      </c>
      <c r="E255" s="28" t="s">
        <v>5</v>
      </c>
      <c r="F255" s="28"/>
      <c r="G255" s="59">
        <f>G256+G273+G276+G263+G267+G270</f>
        <v>35495.187210000004</v>
      </c>
      <c r="H255" s="59">
        <f>H256+H273+H276+H263+H267+H270</f>
        <v>200</v>
      </c>
      <c r="I255" s="59">
        <f>I256+I273+I276+I263+I267+I270</f>
        <v>200</v>
      </c>
    </row>
    <row r="256" spans="1:9" ht="47.25" outlineLevel="5" x14ac:dyDescent="0.2">
      <c r="A256" s="3" t="s">
        <v>172</v>
      </c>
      <c r="B256" s="19">
        <v>951</v>
      </c>
      <c r="C256" s="4" t="s">
        <v>196</v>
      </c>
      <c r="D256" s="4" t="s">
        <v>320</v>
      </c>
      <c r="E256" s="4" t="s">
        <v>5</v>
      </c>
      <c r="F256" s="4"/>
      <c r="G256" s="94">
        <f>G257+G261</f>
        <v>15163.07</v>
      </c>
      <c r="H256" s="94">
        <f>H257+H261</f>
        <v>200</v>
      </c>
      <c r="I256" s="94">
        <f>I257+I261</f>
        <v>200</v>
      </c>
    </row>
    <row r="257" spans="1:9" ht="19.5" customHeight="1" outlineLevel="5" x14ac:dyDescent="0.2">
      <c r="A257" s="26" t="s">
        <v>426</v>
      </c>
      <c r="B257" s="29">
        <v>951</v>
      </c>
      <c r="C257" s="30" t="s">
        <v>196</v>
      </c>
      <c r="D257" s="30" t="s">
        <v>320</v>
      </c>
      <c r="E257" s="30" t="s">
        <v>83</v>
      </c>
      <c r="F257" s="30"/>
      <c r="G257" s="58">
        <f>G259+G258+G260</f>
        <v>15163.07</v>
      </c>
      <c r="H257" s="58">
        <f>H259+H258+H260</f>
        <v>200</v>
      </c>
      <c r="I257" s="58">
        <f>I259+I258+I260</f>
        <v>200</v>
      </c>
    </row>
    <row r="258" spans="1:9" ht="31.5" outlineLevel="5" x14ac:dyDescent="0.2">
      <c r="A258" s="26" t="s">
        <v>427</v>
      </c>
      <c r="B258" s="29">
        <v>951</v>
      </c>
      <c r="C258" s="30" t="s">
        <v>196</v>
      </c>
      <c r="D258" s="30" t="s">
        <v>320</v>
      </c>
      <c r="E258" s="30" t="s">
        <v>253</v>
      </c>
      <c r="F258" s="30"/>
      <c r="G258" s="58">
        <v>14500</v>
      </c>
      <c r="H258" s="58">
        <v>100</v>
      </c>
      <c r="I258" s="58">
        <v>100</v>
      </c>
    </row>
    <row r="259" spans="1:9" ht="15.75" outlineLevel="5" x14ac:dyDescent="0.2">
      <c r="A259" s="26" t="s">
        <v>428</v>
      </c>
      <c r="B259" s="29">
        <v>951</v>
      </c>
      <c r="C259" s="30" t="s">
        <v>196</v>
      </c>
      <c r="D259" s="30" t="s">
        <v>320</v>
      </c>
      <c r="E259" s="30" t="s">
        <v>84</v>
      </c>
      <c r="F259" s="30"/>
      <c r="G259" s="58">
        <v>663.07</v>
      </c>
      <c r="H259" s="58">
        <v>100</v>
      </c>
      <c r="I259" s="58">
        <v>100</v>
      </c>
    </row>
    <row r="260" spans="1:9" ht="15.75" outlineLevel="5" x14ac:dyDescent="0.2">
      <c r="A260" s="26" t="s">
        <v>371</v>
      </c>
      <c r="B260" s="29">
        <v>951</v>
      </c>
      <c r="C260" s="30" t="s">
        <v>196</v>
      </c>
      <c r="D260" s="30" t="s">
        <v>320</v>
      </c>
      <c r="E260" s="30" t="s">
        <v>372</v>
      </c>
      <c r="F260" s="30"/>
      <c r="G260" s="58">
        <v>0</v>
      </c>
      <c r="H260" s="58">
        <v>0</v>
      </c>
      <c r="I260" s="58">
        <v>0</v>
      </c>
    </row>
    <row r="261" spans="1:9" ht="15.75" outlineLevel="5" x14ac:dyDescent="0.2">
      <c r="A261" s="26" t="s">
        <v>256</v>
      </c>
      <c r="B261" s="29">
        <v>951</v>
      </c>
      <c r="C261" s="30" t="s">
        <v>196</v>
      </c>
      <c r="D261" s="30" t="s">
        <v>320</v>
      </c>
      <c r="E261" s="30" t="s">
        <v>257</v>
      </c>
      <c r="F261" s="30"/>
      <c r="G261" s="58">
        <f>G262</f>
        <v>0</v>
      </c>
      <c r="H261" s="58">
        <f>H262</f>
        <v>0</v>
      </c>
      <c r="I261" s="58">
        <f>I262</f>
        <v>0</v>
      </c>
    </row>
    <row r="262" spans="1:9" ht="47.25" outlineLevel="5" x14ac:dyDescent="0.2">
      <c r="A262" s="26" t="s">
        <v>433</v>
      </c>
      <c r="B262" s="29">
        <v>951</v>
      </c>
      <c r="C262" s="30" t="s">
        <v>196</v>
      </c>
      <c r="D262" s="30" t="s">
        <v>320</v>
      </c>
      <c r="E262" s="30" t="s">
        <v>258</v>
      </c>
      <c r="F262" s="30"/>
      <c r="G262" s="58">
        <v>0</v>
      </c>
      <c r="H262" s="58">
        <v>0</v>
      </c>
      <c r="I262" s="58">
        <v>0</v>
      </c>
    </row>
    <row r="263" spans="1:9" ht="47.25" outlineLevel="5" x14ac:dyDescent="0.2">
      <c r="A263" s="3" t="s">
        <v>343</v>
      </c>
      <c r="B263" s="19">
        <v>951</v>
      </c>
      <c r="C263" s="4" t="s">
        <v>196</v>
      </c>
      <c r="D263" s="4" t="s">
        <v>344</v>
      </c>
      <c r="E263" s="4" t="s">
        <v>5</v>
      </c>
      <c r="F263" s="4"/>
      <c r="G263" s="94">
        <f>G264</f>
        <v>1936</v>
      </c>
      <c r="H263" s="94">
        <f>H264</f>
        <v>0</v>
      </c>
      <c r="I263" s="94">
        <f>I264</f>
        <v>0</v>
      </c>
    </row>
    <row r="264" spans="1:9" ht="31.5" outlineLevel="5" x14ac:dyDescent="0.2">
      <c r="A264" s="26" t="s">
        <v>426</v>
      </c>
      <c r="B264" s="29">
        <v>951</v>
      </c>
      <c r="C264" s="30" t="s">
        <v>196</v>
      </c>
      <c r="D264" s="30" t="s">
        <v>344</v>
      </c>
      <c r="E264" s="30" t="s">
        <v>83</v>
      </c>
      <c r="F264" s="30"/>
      <c r="G264" s="58">
        <f>G266+G265</f>
        <v>1936</v>
      </c>
      <c r="H264" s="58">
        <f>H266+H265</f>
        <v>0</v>
      </c>
      <c r="I264" s="58">
        <f>I266+I265</f>
        <v>0</v>
      </c>
    </row>
    <row r="265" spans="1:9" ht="31.5" outlineLevel="5" x14ac:dyDescent="0.2">
      <c r="A265" s="26" t="s">
        <v>427</v>
      </c>
      <c r="B265" s="29">
        <v>951</v>
      </c>
      <c r="C265" s="30" t="s">
        <v>196</v>
      </c>
      <c r="D265" s="30" t="s">
        <v>344</v>
      </c>
      <c r="E265" s="30" t="s">
        <v>253</v>
      </c>
      <c r="F265" s="30"/>
      <c r="G265" s="58">
        <v>0</v>
      </c>
      <c r="H265" s="58">
        <v>0</v>
      </c>
      <c r="I265" s="58">
        <v>0</v>
      </c>
    </row>
    <row r="266" spans="1:9" ht="15.75" outlineLevel="5" x14ac:dyDescent="0.2">
      <c r="A266" s="26" t="s">
        <v>428</v>
      </c>
      <c r="B266" s="29">
        <v>951</v>
      </c>
      <c r="C266" s="30" t="s">
        <v>196</v>
      </c>
      <c r="D266" s="30" t="s">
        <v>344</v>
      </c>
      <c r="E266" s="30" t="s">
        <v>84</v>
      </c>
      <c r="F266" s="30"/>
      <c r="G266" s="58">
        <v>1936</v>
      </c>
      <c r="H266" s="58">
        <v>0</v>
      </c>
      <c r="I266" s="58">
        <v>0</v>
      </c>
    </row>
    <row r="267" spans="1:9" ht="47.25" outlineLevel="5" x14ac:dyDescent="0.2">
      <c r="A267" s="3" t="s">
        <v>446</v>
      </c>
      <c r="B267" s="19">
        <v>951</v>
      </c>
      <c r="C267" s="4" t="s">
        <v>196</v>
      </c>
      <c r="D267" s="4" t="s">
        <v>447</v>
      </c>
      <c r="E267" s="4" t="s">
        <v>5</v>
      </c>
      <c r="F267" s="4"/>
      <c r="G267" s="94">
        <f t="shared" ref="G267:I271" si="27">G268</f>
        <v>13674.55883</v>
      </c>
      <c r="H267" s="94">
        <f t="shared" si="27"/>
        <v>0</v>
      </c>
      <c r="I267" s="94">
        <f t="shared" si="27"/>
        <v>0</v>
      </c>
    </row>
    <row r="268" spans="1:9" ht="31.5" outlineLevel="5" x14ac:dyDescent="0.2">
      <c r="A268" s="68" t="s">
        <v>426</v>
      </c>
      <c r="B268" s="29">
        <v>951</v>
      </c>
      <c r="C268" s="30" t="s">
        <v>196</v>
      </c>
      <c r="D268" s="30" t="s">
        <v>447</v>
      </c>
      <c r="E268" s="30" t="s">
        <v>83</v>
      </c>
      <c r="F268" s="30"/>
      <c r="G268" s="58">
        <f t="shared" si="27"/>
        <v>13674.55883</v>
      </c>
      <c r="H268" s="58">
        <f t="shared" si="27"/>
        <v>0</v>
      </c>
      <c r="I268" s="58">
        <f t="shared" si="27"/>
        <v>0</v>
      </c>
    </row>
    <row r="269" spans="1:9" ht="15.75" outlineLevel="5" x14ac:dyDescent="0.2">
      <c r="A269" s="26" t="s">
        <v>428</v>
      </c>
      <c r="B269" s="29">
        <v>951</v>
      </c>
      <c r="C269" s="30" t="s">
        <v>196</v>
      </c>
      <c r="D269" s="30" t="s">
        <v>447</v>
      </c>
      <c r="E269" s="30" t="s">
        <v>84</v>
      </c>
      <c r="F269" s="30"/>
      <c r="G269" s="58">
        <v>13674.55883</v>
      </c>
      <c r="H269" s="58">
        <v>0</v>
      </c>
      <c r="I269" s="58">
        <v>0</v>
      </c>
    </row>
    <row r="270" spans="1:9" ht="47.25" outlineLevel="5" x14ac:dyDescent="0.2">
      <c r="A270" s="3" t="s">
        <v>459</v>
      </c>
      <c r="B270" s="19">
        <v>951</v>
      </c>
      <c r="C270" s="4" t="s">
        <v>196</v>
      </c>
      <c r="D270" s="4" t="s">
        <v>448</v>
      </c>
      <c r="E270" s="4" t="s">
        <v>5</v>
      </c>
      <c r="F270" s="4"/>
      <c r="G270" s="94">
        <f t="shared" si="27"/>
        <v>422.93</v>
      </c>
      <c r="H270" s="94">
        <f t="shared" si="27"/>
        <v>0</v>
      </c>
      <c r="I270" s="94">
        <f t="shared" si="27"/>
        <v>0</v>
      </c>
    </row>
    <row r="271" spans="1:9" ht="31.5" outlineLevel="5" x14ac:dyDescent="0.2">
      <c r="A271" s="68" t="s">
        <v>426</v>
      </c>
      <c r="B271" s="29">
        <v>951</v>
      </c>
      <c r="C271" s="30" t="s">
        <v>196</v>
      </c>
      <c r="D271" s="30" t="s">
        <v>448</v>
      </c>
      <c r="E271" s="30" t="s">
        <v>83</v>
      </c>
      <c r="F271" s="30"/>
      <c r="G271" s="58">
        <f t="shared" si="27"/>
        <v>422.93</v>
      </c>
      <c r="H271" s="58">
        <f t="shared" si="27"/>
        <v>0</v>
      </c>
      <c r="I271" s="58">
        <f t="shared" si="27"/>
        <v>0</v>
      </c>
    </row>
    <row r="272" spans="1:9" ht="15.75" outlineLevel="5" x14ac:dyDescent="0.2">
      <c r="A272" s="26" t="s">
        <v>428</v>
      </c>
      <c r="B272" s="29">
        <v>951</v>
      </c>
      <c r="C272" s="30" t="s">
        <v>196</v>
      </c>
      <c r="D272" s="30" t="s">
        <v>448</v>
      </c>
      <c r="E272" s="30" t="s">
        <v>84</v>
      </c>
      <c r="F272" s="30"/>
      <c r="G272" s="58">
        <v>422.93</v>
      </c>
      <c r="H272" s="58">
        <v>0</v>
      </c>
      <c r="I272" s="58">
        <v>0</v>
      </c>
    </row>
    <row r="273" spans="1:9" ht="31.5" outlineLevel="5" x14ac:dyDescent="0.2">
      <c r="A273" s="3" t="s">
        <v>278</v>
      </c>
      <c r="B273" s="19">
        <v>951</v>
      </c>
      <c r="C273" s="4" t="s">
        <v>196</v>
      </c>
      <c r="D273" s="4" t="s">
        <v>279</v>
      </c>
      <c r="E273" s="4" t="s">
        <v>5</v>
      </c>
      <c r="F273" s="4"/>
      <c r="G273" s="61">
        <f t="shared" ref="G273:I274" si="28">G274</f>
        <v>3884.6283800000001</v>
      </c>
      <c r="H273" s="61">
        <f t="shared" si="28"/>
        <v>0</v>
      </c>
      <c r="I273" s="61">
        <f t="shared" si="28"/>
        <v>0</v>
      </c>
    </row>
    <row r="274" spans="1:9" ht="31.5" outlineLevel="5" x14ac:dyDescent="0.2">
      <c r="A274" s="68" t="s">
        <v>426</v>
      </c>
      <c r="B274" s="29">
        <v>951</v>
      </c>
      <c r="C274" s="30" t="s">
        <v>196</v>
      </c>
      <c r="D274" s="30" t="s">
        <v>279</v>
      </c>
      <c r="E274" s="30" t="s">
        <v>83</v>
      </c>
      <c r="F274" s="30"/>
      <c r="G274" s="58">
        <f t="shared" si="28"/>
        <v>3884.6283800000001</v>
      </c>
      <c r="H274" s="58">
        <f t="shared" si="28"/>
        <v>0</v>
      </c>
      <c r="I274" s="58">
        <f t="shared" si="28"/>
        <v>0</v>
      </c>
    </row>
    <row r="275" spans="1:9" ht="15.75" outlineLevel="5" x14ac:dyDescent="0.2">
      <c r="A275" s="26" t="s">
        <v>428</v>
      </c>
      <c r="B275" s="29">
        <v>951</v>
      </c>
      <c r="C275" s="30" t="s">
        <v>196</v>
      </c>
      <c r="D275" s="30" t="s">
        <v>279</v>
      </c>
      <c r="E275" s="30" t="s">
        <v>84</v>
      </c>
      <c r="F275" s="30"/>
      <c r="G275" s="58">
        <v>3884.6283800000001</v>
      </c>
      <c r="H275" s="58">
        <v>0</v>
      </c>
      <c r="I275" s="58">
        <v>0</v>
      </c>
    </row>
    <row r="276" spans="1:9" ht="31.5" outlineLevel="5" x14ac:dyDescent="0.2">
      <c r="A276" s="3" t="s">
        <v>286</v>
      </c>
      <c r="B276" s="19">
        <v>951</v>
      </c>
      <c r="C276" s="4" t="s">
        <v>196</v>
      </c>
      <c r="D276" s="4" t="s">
        <v>287</v>
      </c>
      <c r="E276" s="4" t="s">
        <v>5</v>
      </c>
      <c r="F276" s="4"/>
      <c r="G276" s="94">
        <f t="shared" ref="G276:I277" si="29">G277</f>
        <v>414</v>
      </c>
      <c r="H276" s="61">
        <f t="shared" si="29"/>
        <v>0</v>
      </c>
      <c r="I276" s="61">
        <f t="shared" si="29"/>
        <v>0</v>
      </c>
    </row>
    <row r="277" spans="1:9" ht="31.5" outlineLevel="5" x14ac:dyDescent="0.2">
      <c r="A277" s="68" t="s">
        <v>426</v>
      </c>
      <c r="B277" s="29">
        <v>951</v>
      </c>
      <c r="C277" s="30" t="s">
        <v>196</v>
      </c>
      <c r="D277" s="30" t="s">
        <v>287</v>
      </c>
      <c r="E277" s="30" t="s">
        <v>83</v>
      </c>
      <c r="F277" s="30"/>
      <c r="G277" s="58">
        <f t="shared" si="29"/>
        <v>414</v>
      </c>
      <c r="H277" s="58">
        <f t="shared" si="29"/>
        <v>0</v>
      </c>
      <c r="I277" s="58">
        <f t="shared" si="29"/>
        <v>0</v>
      </c>
    </row>
    <row r="278" spans="1:9" ht="15.75" outlineLevel="5" x14ac:dyDescent="0.2">
      <c r="A278" s="26" t="s">
        <v>428</v>
      </c>
      <c r="B278" s="29">
        <v>951</v>
      </c>
      <c r="C278" s="30" t="s">
        <v>196</v>
      </c>
      <c r="D278" s="30" t="s">
        <v>287</v>
      </c>
      <c r="E278" s="30" t="s">
        <v>84</v>
      </c>
      <c r="F278" s="30"/>
      <c r="G278" s="58">
        <v>414</v>
      </c>
      <c r="H278" s="58">
        <v>0</v>
      </c>
      <c r="I278" s="58">
        <v>0</v>
      </c>
    </row>
    <row r="279" spans="1:9" ht="47.25" outlineLevel="5" x14ac:dyDescent="0.2">
      <c r="A279" s="31" t="s">
        <v>270</v>
      </c>
      <c r="B279" s="28">
        <v>951</v>
      </c>
      <c r="C279" s="28" t="s">
        <v>196</v>
      </c>
      <c r="D279" s="28" t="s">
        <v>262</v>
      </c>
      <c r="E279" s="28" t="s">
        <v>5</v>
      </c>
      <c r="F279" s="28"/>
      <c r="G279" s="59">
        <f t="shared" ref="G279:I280" si="30">G280</f>
        <v>200</v>
      </c>
      <c r="H279" s="59">
        <f t="shared" si="30"/>
        <v>50</v>
      </c>
      <c r="I279" s="59">
        <f t="shared" si="30"/>
        <v>50</v>
      </c>
    </row>
    <row r="280" spans="1:9" ht="31.5" outlineLevel="5" x14ac:dyDescent="0.2">
      <c r="A280" s="3" t="s">
        <v>426</v>
      </c>
      <c r="B280" s="4">
        <v>951</v>
      </c>
      <c r="C280" s="4" t="s">
        <v>196</v>
      </c>
      <c r="D280" s="4" t="s">
        <v>313</v>
      </c>
      <c r="E280" s="4" t="s">
        <v>83</v>
      </c>
      <c r="F280" s="4"/>
      <c r="G280" s="61">
        <f t="shared" si="30"/>
        <v>200</v>
      </c>
      <c r="H280" s="61">
        <f t="shared" si="30"/>
        <v>50</v>
      </c>
      <c r="I280" s="61">
        <f t="shared" si="30"/>
        <v>50</v>
      </c>
    </row>
    <row r="281" spans="1:9" ht="15.75" outlineLevel="5" x14ac:dyDescent="0.2">
      <c r="A281" s="26" t="s">
        <v>371</v>
      </c>
      <c r="B281" s="30">
        <v>951</v>
      </c>
      <c r="C281" s="30" t="s">
        <v>196</v>
      </c>
      <c r="D281" s="30" t="s">
        <v>313</v>
      </c>
      <c r="E281" s="30" t="s">
        <v>372</v>
      </c>
      <c r="F281" s="30"/>
      <c r="G281" s="58">
        <v>200</v>
      </c>
      <c r="H281" s="58">
        <v>50</v>
      </c>
      <c r="I281" s="58">
        <v>50</v>
      </c>
    </row>
    <row r="282" spans="1:9" ht="16.5" customHeight="1" outlineLevel="5" x14ac:dyDescent="0.2">
      <c r="A282" s="6" t="s">
        <v>32</v>
      </c>
      <c r="B282" s="17">
        <v>951</v>
      </c>
      <c r="C282" s="7" t="s">
        <v>12</v>
      </c>
      <c r="D282" s="7" t="s">
        <v>203</v>
      </c>
      <c r="E282" s="7" t="s">
        <v>5</v>
      </c>
      <c r="F282" s="7"/>
      <c r="G282" s="81">
        <f t="shared" ref="G282:I283" si="31">G283</f>
        <v>1201.1777</v>
      </c>
      <c r="H282" s="81">
        <f t="shared" si="31"/>
        <v>1201.2378799999999</v>
      </c>
      <c r="I282" s="81">
        <f t="shared" si="31"/>
        <v>1201.2873999999999</v>
      </c>
    </row>
    <row r="283" spans="1:9" ht="31.5" outlineLevel="5" x14ac:dyDescent="0.2">
      <c r="A283" s="43" t="s">
        <v>112</v>
      </c>
      <c r="B283" s="17">
        <v>951</v>
      </c>
      <c r="C283" s="7" t="s">
        <v>12</v>
      </c>
      <c r="D283" s="7" t="s">
        <v>204</v>
      </c>
      <c r="E283" s="7" t="s">
        <v>5</v>
      </c>
      <c r="F283" s="7"/>
      <c r="G283" s="57">
        <f t="shared" si="31"/>
        <v>1201.1777</v>
      </c>
      <c r="H283" s="57">
        <f t="shared" si="31"/>
        <v>1201.2378799999999</v>
      </c>
      <c r="I283" s="57">
        <f t="shared" si="31"/>
        <v>1201.2873999999999</v>
      </c>
    </row>
    <row r="284" spans="1:9" ht="31.5" outlineLevel="5" x14ac:dyDescent="0.2">
      <c r="A284" s="43" t="s">
        <v>113</v>
      </c>
      <c r="B284" s="17">
        <v>951</v>
      </c>
      <c r="C284" s="7" t="s">
        <v>12</v>
      </c>
      <c r="D284" s="7" t="s">
        <v>296</v>
      </c>
      <c r="E284" s="7" t="s">
        <v>5</v>
      </c>
      <c r="F284" s="7"/>
      <c r="G284" s="57">
        <f>G285+G291</f>
        <v>1201.1777</v>
      </c>
      <c r="H284" s="57">
        <f>H285+H291</f>
        <v>1201.2378799999999</v>
      </c>
      <c r="I284" s="57">
        <f>I285+I291</f>
        <v>1201.2873999999999</v>
      </c>
    </row>
    <row r="285" spans="1:9" ht="47.25" outlineLevel="5" x14ac:dyDescent="0.2">
      <c r="A285" s="45" t="s">
        <v>158</v>
      </c>
      <c r="B285" s="27">
        <v>951</v>
      </c>
      <c r="C285" s="28" t="s">
        <v>12</v>
      </c>
      <c r="D285" s="28" t="s">
        <v>321</v>
      </c>
      <c r="E285" s="28" t="s">
        <v>5</v>
      </c>
      <c r="F285" s="28"/>
      <c r="G285" s="78">
        <f>G286+G289</f>
        <v>1.1777</v>
      </c>
      <c r="H285" s="78">
        <f>H286+H289</f>
        <v>1.2378800000000001</v>
      </c>
      <c r="I285" s="78">
        <f>I286+I289</f>
        <v>1.2873999999999999</v>
      </c>
    </row>
    <row r="286" spans="1:9" ht="31.5" outlineLevel="5" x14ac:dyDescent="0.2">
      <c r="A286" s="3" t="s">
        <v>424</v>
      </c>
      <c r="B286" s="19">
        <v>951</v>
      </c>
      <c r="C286" s="4" t="s">
        <v>12</v>
      </c>
      <c r="D286" s="4" t="s">
        <v>321</v>
      </c>
      <c r="E286" s="4" t="s">
        <v>80</v>
      </c>
      <c r="F286" s="4"/>
      <c r="G286" s="61">
        <f>G287+G288</f>
        <v>0.98</v>
      </c>
      <c r="H286" s="61">
        <f>H287+H288</f>
        <v>0.98</v>
      </c>
      <c r="I286" s="61">
        <f>I287+I288</f>
        <v>0.98</v>
      </c>
    </row>
    <row r="287" spans="1:9" ht="19.5" customHeight="1" outlineLevel="5" x14ac:dyDescent="0.2">
      <c r="A287" s="26" t="s">
        <v>201</v>
      </c>
      <c r="B287" s="29">
        <v>951</v>
      </c>
      <c r="C287" s="30" t="s">
        <v>12</v>
      </c>
      <c r="D287" s="30" t="s">
        <v>321</v>
      </c>
      <c r="E287" s="30" t="s">
        <v>81</v>
      </c>
      <c r="F287" s="30"/>
      <c r="G287" s="58">
        <v>0.75</v>
      </c>
      <c r="H287" s="58">
        <v>0.75</v>
      </c>
      <c r="I287" s="58">
        <v>0.75</v>
      </c>
    </row>
    <row r="288" spans="1:9" ht="47.25" outlineLevel="5" x14ac:dyDescent="0.2">
      <c r="A288" s="26" t="s">
        <v>198</v>
      </c>
      <c r="B288" s="29">
        <v>951</v>
      </c>
      <c r="C288" s="30" t="s">
        <v>12</v>
      </c>
      <c r="D288" s="30" t="s">
        <v>321</v>
      </c>
      <c r="E288" s="30" t="s">
        <v>199</v>
      </c>
      <c r="F288" s="30"/>
      <c r="G288" s="58">
        <v>0.23</v>
      </c>
      <c r="H288" s="58">
        <v>0.23</v>
      </c>
      <c r="I288" s="58">
        <v>0.23</v>
      </c>
    </row>
    <row r="289" spans="1:9" ht="31.5" outlineLevel="5" x14ac:dyDescent="0.2">
      <c r="A289" s="3" t="s">
        <v>426</v>
      </c>
      <c r="B289" s="19">
        <v>951</v>
      </c>
      <c r="C289" s="4" t="s">
        <v>12</v>
      </c>
      <c r="D289" s="4" t="s">
        <v>321</v>
      </c>
      <c r="E289" s="4" t="s">
        <v>83</v>
      </c>
      <c r="F289" s="4"/>
      <c r="G289" s="61">
        <f>G290</f>
        <v>0.19769999999999999</v>
      </c>
      <c r="H289" s="61">
        <f>H290</f>
        <v>0.25788</v>
      </c>
      <c r="I289" s="61">
        <f>I290</f>
        <v>0.30740000000000001</v>
      </c>
    </row>
    <row r="290" spans="1:9" ht="15.75" outlineLevel="5" x14ac:dyDescent="0.2">
      <c r="A290" s="26" t="s">
        <v>428</v>
      </c>
      <c r="B290" s="29">
        <v>951</v>
      </c>
      <c r="C290" s="30" t="s">
        <v>12</v>
      </c>
      <c r="D290" s="30" t="s">
        <v>321</v>
      </c>
      <c r="E290" s="30" t="s">
        <v>84</v>
      </c>
      <c r="F290" s="30"/>
      <c r="G290" s="58">
        <v>0.19769999999999999</v>
      </c>
      <c r="H290" s="58">
        <v>0.25788</v>
      </c>
      <c r="I290" s="58">
        <v>0.30740000000000001</v>
      </c>
    </row>
    <row r="291" spans="1:9" ht="18.75" customHeight="1" outlineLevel="5" x14ac:dyDescent="0.2">
      <c r="A291" s="31" t="s">
        <v>175</v>
      </c>
      <c r="B291" s="27">
        <v>951</v>
      </c>
      <c r="C291" s="28" t="s">
        <v>12</v>
      </c>
      <c r="D291" s="28" t="s">
        <v>322</v>
      </c>
      <c r="E291" s="28" t="s">
        <v>5</v>
      </c>
      <c r="F291" s="28"/>
      <c r="G291" s="14">
        <f>G292+G294</f>
        <v>1200</v>
      </c>
      <c r="H291" s="14">
        <f>H292+H294</f>
        <v>1200</v>
      </c>
      <c r="I291" s="14">
        <f>I292+I294</f>
        <v>1200</v>
      </c>
    </row>
    <row r="292" spans="1:9" ht="18.75" customHeight="1" outlineLevel="5" x14ac:dyDescent="0.2">
      <c r="A292" s="3" t="s">
        <v>426</v>
      </c>
      <c r="B292" s="19">
        <v>951</v>
      </c>
      <c r="C292" s="4" t="s">
        <v>12</v>
      </c>
      <c r="D292" s="4" t="s">
        <v>322</v>
      </c>
      <c r="E292" s="4" t="s">
        <v>83</v>
      </c>
      <c r="F292" s="4"/>
      <c r="G292" s="5">
        <f>G293</f>
        <v>0</v>
      </c>
      <c r="H292" s="5">
        <f>H293</f>
        <v>1200</v>
      </c>
      <c r="I292" s="5">
        <f>I293</f>
        <v>1200</v>
      </c>
    </row>
    <row r="293" spans="1:9" ht="15.75" outlineLevel="5" x14ac:dyDescent="0.2">
      <c r="A293" s="26" t="s">
        <v>428</v>
      </c>
      <c r="B293" s="29">
        <v>951</v>
      </c>
      <c r="C293" s="30" t="s">
        <v>12</v>
      </c>
      <c r="D293" s="30" t="s">
        <v>322</v>
      </c>
      <c r="E293" s="30" t="s">
        <v>84</v>
      </c>
      <c r="F293" s="30"/>
      <c r="G293" s="84">
        <v>0</v>
      </c>
      <c r="H293" s="84">
        <v>1200</v>
      </c>
      <c r="I293" s="84">
        <v>1200</v>
      </c>
    </row>
    <row r="294" spans="1:9" ht="15.75" outlineLevel="5" x14ac:dyDescent="0.2">
      <c r="A294" s="3" t="s">
        <v>373</v>
      </c>
      <c r="B294" s="19">
        <v>951</v>
      </c>
      <c r="C294" s="4" t="s">
        <v>12</v>
      </c>
      <c r="D294" s="4" t="s">
        <v>322</v>
      </c>
      <c r="E294" s="4" t="s">
        <v>374</v>
      </c>
      <c r="F294" s="4"/>
      <c r="G294" s="5">
        <f>G295</f>
        <v>1200</v>
      </c>
      <c r="H294" s="5">
        <f>H295</f>
        <v>0</v>
      </c>
      <c r="I294" s="5">
        <f>I295</f>
        <v>0</v>
      </c>
    </row>
    <row r="295" spans="1:9" ht="15.75" outlineLevel="5" x14ac:dyDescent="0.2">
      <c r="A295" s="26" t="s">
        <v>97</v>
      </c>
      <c r="B295" s="29">
        <v>951</v>
      </c>
      <c r="C295" s="30" t="s">
        <v>12</v>
      </c>
      <c r="D295" s="30" t="s">
        <v>322</v>
      </c>
      <c r="E295" s="30" t="s">
        <v>96</v>
      </c>
      <c r="F295" s="30"/>
      <c r="G295" s="84">
        <v>1200</v>
      </c>
      <c r="H295" s="84">
        <v>0</v>
      </c>
      <c r="I295" s="84">
        <v>0</v>
      </c>
    </row>
    <row r="296" spans="1:9" ht="18.75" outlineLevel="5" x14ac:dyDescent="0.2">
      <c r="A296" s="39" t="s">
        <v>45</v>
      </c>
      <c r="B296" s="16">
        <v>951</v>
      </c>
      <c r="C296" s="12" t="s">
        <v>44</v>
      </c>
      <c r="D296" s="12" t="s">
        <v>203</v>
      </c>
      <c r="E296" s="12" t="s">
        <v>5</v>
      </c>
      <c r="F296" s="12"/>
      <c r="G296" s="56">
        <f>G297+G315+G320</f>
        <v>38905.617229999996</v>
      </c>
      <c r="H296" s="56">
        <f>H297+H315+H320</f>
        <v>32644.811999999998</v>
      </c>
      <c r="I296" s="56">
        <f>I297+I315+I320</f>
        <v>32262.828999999998</v>
      </c>
    </row>
    <row r="297" spans="1:9" ht="15.75" outlineLevel="5" x14ac:dyDescent="0.2">
      <c r="A297" s="48" t="s">
        <v>259</v>
      </c>
      <c r="B297" s="16">
        <v>951</v>
      </c>
      <c r="C297" s="20" t="s">
        <v>260</v>
      </c>
      <c r="D297" s="20" t="s">
        <v>203</v>
      </c>
      <c r="E297" s="20" t="s">
        <v>5</v>
      </c>
      <c r="F297" s="20"/>
      <c r="G297" s="83">
        <f>G298+G306+G311</f>
        <v>31599.792229999999</v>
      </c>
      <c r="H297" s="67">
        <f>H298+H306</f>
        <v>26000</v>
      </c>
      <c r="I297" s="67">
        <f>I298+I306</f>
        <v>25500</v>
      </c>
    </row>
    <row r="298" spans="1:9" ht="31.5" outlineLevel="4" x14ac:dyDescent="0.2">
      <c r="A298" s="25" t="s">
        <v>165</v>
      </c>
      <c r="B298" s="17">
        <v>951</v>
      </c>
      <c r="C298" s="7" t="s">
        <v>260</v>
      </c>
      <c r="D298" s="7" t="s">
        <v>215</v>
      </c>
      <c r="E298" s="7" t="s">
        <v>5</v>
      </c>
      <c r="F298" s="7"/>
      <c r="G298" s="69">
        <f>G299+G303</f>
        <v>28972.792229999999</v>
      </c>
      <c r="H298" s="69">
        <f>H299+H303</f>
        <v>24500</v>
      </c>
      <c r="I298" s="69">
        <f>I299+I303</f>
        <v>24000</v>
      </c>
    </row>
    <row r="299" spans="1:9" ht="33" customHeight="1" outlineLevel="5" x14ac:dyDescent="0.2">
      <c r="A299" s="45" t="s">
        <v>126</v>
      </c>
      <c r="B299" s="27">
        <v>951</v>
      </c>
      <c r="C299" s="28" t="s">
        <v>260</v>
      </c>
      <c r="D299" s="28" t="s">
        <v>216</v>
      </c>
      <c r="E299" s="28" t="s">
        <v>5</v>
      </c>
      <c r="F299" s="32"/>
      <c r="G299" s="71">
        <f>G300</f>
        <v>24500</v>
      </c>
      <c r="H299" s="71">
        <f>H300</f>
        <v>24500</v>
      </c>
      <c r="I299" s="71">
        <f>I300</f>
        <v>24000</v>
      </c>
    </row>
    <row r="300" spans="1:9" ht="22.5" customHeight="1" outlineLevel="5" x14ac:dyDescent="0.2">
      <c r="A300" s="3" t="s">
        <v>99</v>
      </c>
      <c r="B300" s="19">
        <v>951</v>
      </c>
      <c r="C300" s="4" t="s">
        <v>260</v>
      </c>
      <c r="D300" s="4" t="s">
        <v>216</v>
      </c>
      <c r="E300" s="4" t="s">
        <v>5</v>
      </c>
      <c r="F300" s="23"/>
      <c r="G300" s="72">
        <f>G301+G302</f>
        <v>24500</v>
      </c>
      <c r="H300" s="72">
        <f>H301+H302</f>
        <v>24500</v>
      </c>
      <c r="I300" s="72">
        <f>I301+I302</f>
        <v>24000</v>
      </c>
    </row>
    <row r="301" spans="1:9" ht="48.75" customHeight="1" outlineLevel="5" x14ac:dyDescent="0.2">
      <c r="A301" s="35" t="s">
        <v>434</v>
      </c>
      <c r="B301" s="29">
        <v>951</v>
      </c>
      <c r="C301" s="30" t="s">
        <v>260</v>
      </c>
      <c r="D301" s="30" t="s">
        <v>216</v>
      </c>
      <c r="E301" s="30" t="s">
        <v>78</v>
      </c>
      <c r="F301" s="33"/>
      <c r="G301" s="73">
        <v>24500</v>
      </c>
      <c r="H301" s="73">
        <v>24500</v>
      </c>
      <c r="I301" s="73">
        <v>24000</v>
      </c>
    </row>
    <row r="302" spans="1:9" ht="18.75" outlineLevel="5" x14ac:dyDescent="0.2">
      <c r="A302" s="35" t="s">
        <v>76</v>
      </c>
      <c r="B302" s="29">
        <v>951</v>
      </c>
      <c r="C302" s="30" t="s">
        <v>260</v>
      </c>
      <c r="D302" s="30" t="s">
        <v>244</v>
      </c>
      <c r="E302" s="30" t="s">
        <v>77</v>
      </c>
      <c r="F302" s="33"/>
      <c r="G302" s="73">
        <v>0</v>
      </c>
      <c r="H302" s="73">
        <v>0</v>
      </c>
      <c r="I302" s="73">
        <v>0</v>
      </c>
    </row>
    <row r="303" spans="1:9" ht="47.25" outlineLevel="5" x14ac:dyDescent="0.2">
      <c r="A303" s="45" t="s">
        <v>378</v>
      </c>
      <c r="B303" s="28">
        <v>951</v>
      </c>
      <c r="C303" s="28" t="s">
        <v>260</v>
      </c>
      <c r="D303" s="28" t="s">
        <v>379</v>
      </c>
      <c r="E303" s="28" t="s">
        <v>5</v>
      </c>
      <c r="F303" s="32"/>
      <c r="G303" s="71">
        <f t="shared" ref="G303:I304" si="32">G304</f>
        <v>4472.79223</v>
      </c>
      <c r="H303" s="71">
        <f t="shared" si="32"/>
        <v>0</v>
      </c>
      <c r="I303" s="71">
        <f t="shared" si="32"/>
        <v>0</v>
      </c>
    </row>
    <row r="304" spans="1:9" ht="31.5" outlineLevel="5" x14ac:dyDescent="0.2">
      <c r="A304" s="3" t="s">
        <v>367</v>
      </c>
      <c r="B304" s="4">
        <v>951</v>
      </c>
      <c r="C304" s="4" t="s">
        <v>260</v>
      </c>
      <c r="D304" s="4" t="s">
        <v>379</v>
      </c>
      <c r="E304" s="4" t="s">
        <v>255</v>
      </c>
      <c r="F304" s="23"/>
      <c r="G304" s="72">
        <f t="shared" si="32"/>
        <v>4472.79223</v>
      </c>
      <c r="H304" s="72">
        <f t="shared" si="32"/>
        <v>0</v>
      </c>
      <c r="I304" s="72">
        <f t="shared" si="32"/>
        <v>0</v>
      </c>
    </row>
    <row r="305" spans="1:9" ht="18.75" outlineLevel="5" x14ac:dyDescent="0.2">
      <c r="A305" s="35" t="s">
        <v>76</v>
      </c>
      <c r="B305" s="30">
        <v>951</v>
      </c>
      <c r="C305" s="30" t="s">
        <v>260</v>
      </c>
      <c r="D305" s="30" t="s">
        <v>379</v>
      </c>
      <c r="E305" s="30" t="s">
        <v>77</v>
      </c>
      <c r="F305" s="33"/>
      <c r="G305" s="73">
        <v>4472.79223</v>
      </c>
      <c r="H305" s="73">
        <v>0</v>
      </c>
      <c r="I305" s="73">
        <v>0</v>
      </c>
    </row>
    <row r="306" spans="1:9" ht="15.75" outlineLevel="5" x14ac:dyDescent="0.2">
      <c r="A306" s="25" t="s">
        <v>189</v>
      </c>
      <c r="B306" s="17">
        <v>951</v>
      </c>
      <c r="C306" s="7" t="s">
        <v>260</v>
      </c>
      <c r="D306" s="7" t="s">
        <v>229</v>
      </c>
      <c r="E306" s="7" t="s">
        <v>5</v>
      </c>
      <c r="F306" s="7"/>
      <c r="G306" s="57">
        <f>G307</f>
        <v>2500</v>
      </c>
      <c r="H306" s="57">
        <f>H307</f>
        <v>1500</v>
      </c>
      <c r="I306" s="57">
        <f>I307</f>
        <v>1500</v>
      </c>
    </row>
    <row r="307" spans="1:9" ht="31.5" outlineLevel="5" x14ac:dyDescent="0.2">
      <c r="A307" s="11" t="s">
        <v>393</v>
      </c>
      <c r="B307" s="17">
        <v>951</v>
      </c>
      <c r="C307" s="7" t="s">
        <v>260</v>
      </c>
      <c r="D307" s="7" t="s">
        <v>395</v>
      </c>
      <c r="E307" s="7" t="s">
        <v>5</v>
      </c>
      <c r="F307" s="7"/>
      <c r="G307" s="69">
        <f t="shared" ref="G307:I308" si="33">G308</f>
        <v>2500</v>
      </c>
      <c r="H307" s="69">
        <f t="shared" si="33"/>
        <v>1500</v>
      </c>
      <c r="I307" s="69">
        <f t="shared" si="33"/>
        <v>1500</v>
      </c>
    </row>
    <row r="308" spans="1:9" ht="31.5" outlineLevel="5" x14ac:dyDescent="0.2">
      <c r="A308" s="31" t="s">
        <v>293</v>
      </c>
      <c r="B308" s="28">
        <v>951</v>
      </c>
      <c r="C308" s="28" t="s">
        <v>260</v>
      </c>
      <c r="D308" s="28" t="s">
        <v>396</v>
      </c>
      <c r="E308" s="28" t="s">
        <v>5</v>
      </c>
      <c r="F308" s="28"/>
      <c r="G308" s="71">
        <f t="shared" si="33"/>
        <v>2500</v>
      </c>
      <c r="H308" s="71">
        <f t="shared" si="33"/>
        <v>1500</v>
      </c>
      <c r="I308" s="71">
        <f t="shared" si="33"/>
        <v>1500</v>
      </c>
    </row>
    <row r="309" spans="1:9" ht="15.75" outlineLevel="5" x14ac:dyDescent="0.2">
      <c r="A309" s="3" t="s">
        <v>99</v>
      </c>
      <c r="B309" s="4">
        <v>951</v>
      </c>
      <c r="C309" s="4" t="s">
        <v>260</v>
      </c>
      <c r="D309" s="4" t="s">
        <v>396</v>
      </c>
      <c r="E309" s="4" t="s">
        <v>98</v>
      </c>
      <c r="F309" s="4"/>
      <c r="G309" s="72">
        <f>G310</f>
        <v>2500</v>
      </c>
      <c r="H309" s="72">
        <f>H310</f>
        <v>1500</v>
      </c>
      <c r="I309" s="72">
        <f>I310</f>
        <v>1500</v>
      </c>
    </row>
    <row r="310" spans="1:9" ht="15.75" outlineLevel="5" x14ac:dyDescent="0.2">
      <c r="A310" s="35" t="s">
        <v>394</v>
      </c>
      <c r="B310" s="30">
        <v>951</v>
      </c>
      <c r="C310" s="30" t="s">
        <v>260</v>
      </c>
      <c r="D310" s="30" t="s">
        <v>396</v>
      </c>
      <c r="E310" s="30" t="s">
        <v>397</v>
      </c>
      <c r="F310" s="30"/>
      <c r="G310" s="73">
        <v>2500</v>
      </c>
      <c r="H310" s="73">
        <v>1500</v>
      </c>
      <c r="I310" s="73">
        <v>1500</v>
      </c>
    </row>
    <row r="311" spans="1:9" ht="15.75" outlineLevel="5" x14ac:dyDescent="0.2">
      <c r="A311" s="11" t="s">
        <v>488</v>
      </c>
      <c r="B311" s="7">
        <v>951</v>
      </c>
      <c r="C311" s="7" t="s">
        <v>260</v>
      </c>
      <c r="D311" s="7" t="s">
        <v>227</v>
      </c>
      <c r="E311" s="7" t="s">
        <v>5</v>
      </c>
      <c r="F311" s="7"/>
      <c r="G311" s="57">
        <f t="shared" ref="G311:I313" si="34">G312</f>
        <v>127</v>
      </c>
      <c r="H311" s="57">
        <f t="shared" si="34"/>
        <v>0</v>
      </c>
      <c r="I311" s="57">
        <f t="shared" si="34"/>
        <v>0</v>
      </c>
    </row>
    <row r="312" spans="1:9" ht="31.5" outlineLevel="5" x14ac:dyDescent="0.2">
      <c r="A312" s="45" t="s">
        <v>489</v>
      </c>
      <c r="B312" s="28">
        <v>951</v>
      </c>
      <c r="C312" s="28" t="s">
        <v>260</v>
      </c>
      <c r="D312" s="28" t="s">
        <v>491</v>
      </c>
      <c r="E312" s="28" t="s">
        <v>5</v>
      </c>
      <c r="F312" s="28"/>
      <c r="G312" s="59">
        <f t="shared" si="34"/>
        <v>127</v>
      </c>
      <c r="H312" s="59">
        <f t="shared" si="34"/>
        <v>0</v>
      </c>
      <c r="I312" s="59">
        <f t="shared" si="34"/>
        <v>0</v>
      </c>
    </row>
    <row r="313" spans="1:9" ht="31.5" outlineLevel="5" x14ac:dyDescent="0.2">
      <c r="A313" s="3" t="s">
        <v>490</v>
      </c>
      <c r="B313" s="4">
        <v>951</v>
      </c>
      <c r="C313" s="4" t="s">
        <v>260</v>
      </c>
      <c r="D313" s="4" t="s">
        <v>491</v>
      </c>
      <c r="E313" s="4" t="s">
        <v>255</v>
      </c>
      <c r="F313" s="4"/>
      <c r="G313" s="61">
        <f t="shared" si="34"/>
        <v>127</v>
      </c>
      <c r="H313" s="61">
        <f t="shared" si="34"/>
        <v>0</v>
      </c>
      <c r="I313" s="61">
        <f t="shared" si="34"/>
        <v>0</v>
      </c>
    </row>
    <row r="314" spans="1:9" ht="15.75" outlineLevel="5" x14ac:dyDescent="0.2">
      <c r="A314" s="35" t="s">
        <v>76</v>
      </c>
      <c r="B314" s="30">
        <v>951</v>
      </c>
      <c r="C314" s="30" t="s">
        <v>260</v>
      </c>
      <c r="D314" s="74" t="s">
        <v>491</v>
      </c>
      <c r="E314" s="30" t="s">
        <v>77</v>
      </c>
      <c r="F314" s="30"/>
      <c r="G314" s="58">
        <v>127</v>
      </c>
      <c r="H314" s="58">
        <v>0</v>
      </c>
      <c r="I314" s="58">
        <v>0</v>
      </c>
    </row>
    <row r="315" spans="1:9" ht="31.5" outlineLevel="5" x14ac:dyDescent="0.2">
      <c r="A315" s="48" t="s">
        <v>56</v>
      </c>
      <c r="B315" s="16">
        <v>951</v>
      </c>
      <c r="C315" s="20" t="s">
        <v>55</v>
      </c>
      <c r="D315" s="20" t="s">
        <v>203</v>
      </c>
      <c r="E315" s="20" t="s">
        <v>5</v>
      </c>
      <c r="F315" s="20"/>
      <c r="G315" s="46">
        <f>G316</f>
        <v>240</v>
      </c>
      <c r="H315" s="46">
        <f t="shared" ref="H315:I318" si="35">H316</f>
        <v>240</v>
      </c>
      <c r="I315" s="46">
        <f t="shared" si="35"/>
        <v>240</v>
      </c>
    </row>
    <row r="316" spans="1:9" ht="15.75" outlineLevel="6" x14ac:dyDescent="0.2">
      <c r="A316" s="6" t="s">
        <v>184</v>
      </c>
      <c r="B316" s="17">
        <v>951</v>
      </c>
      <c r="C316" s="7" t="s">
        <v>55</v>
      </c>
      <c r="D316" s="7" t="s">
        <v>217</v>
      </c>
      <c r="E316" s="7" t="s">
        <v>5</v>
      </c>
      <c r="F316" s="7"/>
      <c r="G316" s="8">
        <f>G317</f>
        <v>240</v>
      </c>
      <c r="H316" s="8">
        <f t="shared" si="35"/>
        <v>240</v>
      </c>
      <c r="I316" s="8">
        <f t="shared" si="35"/>
        <v>240</v>
      </c>
    </row>
    <row r="317" spans="1:9" ht="33" customHeight="1" outlineLevel="6" x14ac:dyDescent="0.2">
      <c r="A317" s="45" t="s">
        <v>127</v>
      </c>
      <c r="B317" s="27">
        <v>951</v>
      </c>
      <c r="C317" s="28" t="s">
        <v>55</v>
      </c>
      <c r="D317" s="28" t="s">
        <v>323</v>
      </c>
      <c r="E317" s="28" t="s">
        <v>5</v>
      </c>
      <c r="F317" s="28"/>
      <c r="G317" s="14">
        <f>G318</f>
        <v>240</v>
      </c>
      <c r="H317" s="14">
        <f t="shared" si="35"/>
        <v>240</v>
      </c>
      <c r="I317" s="14">
        <f t="shared" si="35"/>
        <v>240</v>
      </c>
    </row>
    <row r="318" spans="1:9" ht="19.5" customHeight="1" outlineLevel="6" x14ac:dyDescent="0.2">
      <c r="A318" s="3" t="s">
        <v>426</v>
      </c>
      <c r="B318" s="19">
        <v>951</v>
      </c>
      <c r="C318" s="4" t="s">
        <v>55</v>
      </c>
      <c r="D318" s="4" t="s">
        <v>323</v>
      </c>
      <c r="E318" s="4" t="s">
        <v>83</v>
      </c>
      <c r="F318" s="4"/>
      <c r="G318" s="5">
        <f>G319</f>
        <v>240</v>
      </c>
      <c r="H318" s="5">
        <f t="shared" si="35"/>
        <v>240</v>
      </c>
      <c r="I318" s="5">
        <f t="shared" si="35"/>
        <v>240</v>
      </c>
    </row>
    <row r="319" spans="1:9" ht="15.75" outlineLevel="6" x14ac:dyDescent="0.2">
      <c r="A319" s="26" t="s">
        <v>428</v>
      </c>
      <c r="B319" s="29">
        <v>951</v>
      </c>
      <c r="C319" s="30" t="s">
        <v>55</v>
      </c>
      <c r="D319" s="30" t="s">
        <v>323</v>
      </c>
      <c r="E319" s="30" t="s">
        <v>84</v>
      </c>
      <c r="F319" s="30"/>
      <c r="G319" s="34">
        <v>240</v>
      </c>
      <c r="H319" s="34">
        <v>240</v>
      </c>
      <c r="I319" s="34">
        <v>240</v>
      </c>
    </row>
    <row r="320" spans="1:9" ht="15.75" outlineLevel="6" x14ac:dyDescent="0.2">
      <c r="A320" s="48" t="s">
        <v>33</v>
      </c>
      <c r="B320" s="16">
        <v>951</v>
      </c>
      <c r="C320" s="20" t="s">
        <v>13</v>
      </c>
      <c r="D320" s="20" t="s">
        <v>203</v>
      </c>
      <c r="E320" s="20" t="s">
        <v>5</v>
      </c>
      <c r="F320" s="20"/>
      <c r="G320" s="67">
        <f t="shared" ref="G320:I321" si="36">G321</f>
        <v>7065.8249999999998</v>
      </c>
      <c r="H320" s="67">
        <f t="shared" si="36"/>
        <v>6404.8119999999999</v>
      </c>
      <c r="I320" s="67">
        <f t="shared" si="36"/>
        <v>6522.8289999999997</v>
      </c>
    </row>
    <row r="321" spans="1:9" ht="31.5" outlineLevel="6" x14ac:dyDescent="0.2">
      <c r="A321" s="43" t="s">
        <v>112</v>
      </c>
      <c r="B321" s="17">
        <v>951</v>
      </c>
      <c r="C321" s="7" t="s">
        <v>13</v>
      </c>
      <c r="D321" s="7" t="s">
        <v>204</v>
      </c>
      <c r="E321" s="7" t="s">
        <v>5</v>
      </c>
      <c r="F321" s="7"/>
      <c r="G321" s="57">
        <f t="shared" si="36"/>
        <v>7065.8249999999998</v>
      </c>
      <c r="H321" s="57">
        <f t="shared" si="36"/>
        <v>6404.8119999999999</v>
      </c>
      <c r="I321" s="57">
        <f t="shared" si="36"/>
        <v>6522.8289999999997</v>
      </c>
    </row>
    <row r="322" spans="1:9" ht="31.5" outlineLevel="6" x14ac:dyDescent="0.2">
      <c r="A322" s="43" t="s">
        <v>113</v>
      </c>
      <c r="B322" s="17">
        <v>951</v>
      </c>
      <c r="C322" s="9" t="s">
        <v>13</v>
      </c>
      <c r="D322" s="9" t="s">
        <v>296</v>
      </c>
      <c r="E322" s="9" t="s">
        <v>5</v>
      </c>
      <c r="F322" s="9"/>
      <c r="G322" s="60">
        <f>G323+G328</f>
        <v>7065.8249999999998</v>
      </c>
      <c r="H322" s="60">
        <f>H323+H328</f>
        <v>6404.8119999999999</v>
      </c>
      <c r="I322" s="60">
        <f>I323+I328</f>
        <v>6522.8289999999997</v>
      </c>
    </row>
    <row r="323" spans="1:9" ht="47.25" outlineLevel="6" x14ac:dyDescent="0.2">
      <c r="A323" s="44" t="s">
        <v>164</v>
      </c>
      <c r="B323" s="53">
        <v>951</v>
      </c>
      <c r="C323" s="28" t="s">
        <v>13</v>
      </c>
      <c r="D323" s="28" t="s">
        <v>298</v>
      </c>
      <c r="E323" s="28" t="s">
        <v>5</v>
      </c>
      <c r="F323" s="28"/>
      <c r="G323" s="59">
        <f>G324</f>
        <v>4022.45</v>
      </c>
      <c r="H323" s="59">
        <f>H324</f>
        <v>3218</v>
      </c>
      <c r="I323" s="59">
        <f>I324</f>
        <v>3218</v>
      </c>
    </row>
    <row r="324" spans="1:9" ht="31.5" outlineLevel="6" x14ac:dyDescent="0.2">
      <c r="A324" s="3" t="s">
        <v>424</v>
      </c>
      <c r="B324" s="19">
        <v>951</v>
      </c>
      <c r="C324" s="4" t="s">
        <v>13</v>
      </c>
      <c r="D324" s="4" t="s">
        <v>298</v>
      </c>
      <c r="E324" s="4" t="s">
        <v>80</v>
      </c>
      <c r="F324" s="4"/>
      <c r="G324" s="61">
        <f>G325+G326+G327</f>
        <v>4022.45</v>
      </c>
      <c r="H324" s="61">
        <f>H325+H326+H327</f>
        <v>3218</v>
      </c>
      <c r="I324" s="61">
        <f>I325+I326+I327</f>
        <v>3218</v>
      </c>
    </row>
    <row r="325" spans="1:9" ht="15" customHeight="1" outlineLevel="6" x14ac:dyDescent="0.2">
      <c r="A325" s="26" t="s">
        <v>201</v>
      </c>
      <c r="B325" s="29">
        <v>951</v>
      </c>
      <c r="C325" s="30" t="s">
        <v>13</v>
      </c>
      <c r="D325" s="30" t="s">
        <v>298</v>
      </c>
      <c r="E325" s="30" t="s">
        <v>81</v>
      </c>
      <c r="F325" s="30"/>
      <c r="G325" s="58">
        <v>3079.46</v>
      </c>
      <c r="H325" s="58">
        <v>2461.59</v>
      </c>
      <c r="I325" s="58">
        <v>2461.59</v>
      </c>
    </row>
    <row r="326" spans="1:9" ht="36" customHeight="1" outlineLevel="6" x14ac:dyDescent="0.2">
      <c r="A326" s="26" t="s">
        <v>202</v>
      </c>
      <c r="B326" s="29">
        <v>951</v>
      </c>
      <c r="C326" s="30" t="s">
        <v>13</v>
      </c>
      <c r="D326" s="30" t="s">
        <v>298</v>
      </c>
      <c r="E326" s="30" t="s">
        <v>82</v>
      </c>
      <c r="F326" s="30"/>
      <c r="G326" s="58">
        <v>13</v>
      </c>
      <c r="H326" s="58">
        <v>13</v>
      </c>
      <c r="I326" s="58">
        <v>13</v>
      </c>
    </row>
    <row r="327" spans="1:9" ht="47.25" outlineLevel="6" x14ac:dyDescent="0.2">
      <c r="A327" s="26" t="s">
        <v>198</v>
      </c>
      <c r="B327" s="29">
        <v>951</v>
      </c>
      <c r="C327" s="30" t="s">
        <v>13</v>
      </c>
      <c r="D327" s="30" t="s">
        <v>298</v>
      </c>
      <c r="E327" s="30" t="s">
        <v>199</v>
      </c>
      <c r="F327" s="30"/>
      <c r="G327" s="58">
        <v>929.99</v>
      </c>
      <c r="H327" s="58">
        <v>743.41</v>
      </c>
      <c r="I327" s="58">
        <v>743.41</v>
      </c>
    </row>
    <row r="328" spans="1:9" ht="47.25" outlineLevel="6" x14ac:dyDescent="0.2">
      <c r="A328" s="44" t="s">
        <v>335</v>
      </c>
      <c r="B328" s="28">
        <v>951</v>
      </c>
      <c r="C328" s="28" t="s">
        <v>13</v>
      </c>
      <c r="D328" s="28" t="s">
        <v>336</v>
      </c>
      <c r="E328" s="28" t="s">
        <v>5</v>
      </c>
      <c r="F328" s="28"/>
      <c r="G328" s="87">
        <f>G329+G333</f>
        <v>3043.375</v>
      </c>
      <c r="H328" s="87">
        <f>H329+H333</f>
        <v>3186.8119999999999</v>
      </c>
      <c r="I328" s="87">
        <f>I329+I333</f>
        <v>3304.8289999999997</v>
      </c>
    </row>
    <row r="329" spans="1:9" ht="31.5" outlineLevel="6" x14ac:dyDescent="0.2">
      <c r="A329" s="3" t="s">
        <v>424</v>
      </c>
      <c r="B329" s="4">
        <v>951</v>
      </c>
      <c r="C329" s="4" t="s">
        <v>13</v>
      </c>
      <c r="D329" s="4" t="s">
        <v>336</v>
      </c>
      <c r="E329" s="4" t="s">
        <v>80</v>
      </c>
      <c r="F329" s="4"/>
      <c r="G329" s="61">
        <f>G330+G331+G332</f>
        <v>2995</v>
      </c>
      <c r="H329" s="61">
        <f>H330+H331+H332</f>
        <v>2859.81</v>
      </c>
      <c r="I329" s="61">
        <f>I330+I331+I332</f>
        <v>2994.83</v>
      </c>
    </row>
    <row r="330" spans="1:9" ht="31.5" outlineLevel="6" x14ac:dyDescent="0.2">
      <c r="A330" s="26" t="s">
        <v>201</v>
      </c>
      <c r="B330" s="30">
        <v>951</v>
      </c>
      <c r="C330" s="30" t="s">
        <v>13</v>
      </c>
      <c r="D330" s="30" t="s">
        <v>336</v>
      </c>
      <c r="E330" s="30" t="s">
        <v>81</v>
      </c>
      <c r="F330" s="30"/>
      <c r="G330" s="58">
        <v>2300</v>
      </c>
      <c r="H330" s="58">
        <v>2196</v>
      </c>
      <c r="I330" s="58">
        <v>2300</v>
      </c>
    </row>
    <row r="331" spans="1:9" ht="47.25" outlineLevel="6" x14ac:dyDescent="0.2">
      <c r="A331" s="26" t="s">
        <v>202</v>
      </c>
      <c r="B331" s="30">
        <v>951</v>
      </c>
      <c r="C331" s="30" t="s">
        <v>13</v>
      </c>
      <c r="D331" s="30" t="s">
        <v>336</v>
      </c>
      <c r="E331" s="30" t="s">
        <v>82</v>
      </c>
      <c r="F331" s="30"/>
      <c r="G331" s="58">
        <v>0</v>
      </c>
      <c r="H331" s="58">
        <v>0</v>
      </c>
      <c r="I331" s="58">
        <v>0</v>
      </c>
    </row>
    <row r="332" spans="1:9" ht="47.25" outlineLevel="6" x14ac:dyDescent="0.2">
      <c r="A332" s="26" t="s">
        <v>198</v>
      </c>
      <c r="B332" s="30">
        <v>951</v>
      </c>
      <c r="C332" s="30" t="s">
        <v>13</v>
      </c>
      <c r="D332" s="30" t="s">
        <v>336</v>
      </c>
      <c r="E332" s="30" t="s">
        <v>199</v>
      </c>
      <c r="F332" s="30"/>
      <c r="G332" s="58">
        <v>695</v>
      </c>
      <c r="H332" s="58">
        <v>663.81</v>
      </c>
      <c r="I332" s="58">
        <v>694.83</v>
      </c>
    </row>
    <row r="333" spans="1:9" ht="31.5" outlineLevel="6" x14ac:dyDescent="0.2">
      <c r="A333" s="3" t="s">
        <v>426</v>
      </c>
      <c r="B333" s="4">
        <v>951</v>
      </c>
      <c r="C333" s="4" t="s">
        <v>13</v>
      </c>
      <c r="D333" s="4" t="s">
        <v>336</v>
      </c>
      <c r="E333" s="4" t="s">
        <v>83</v>
      </c>
      <c r="F333" s="4"/>
      <c r="G333" s="61">
        <f>G334+G335</f>
        <v>48.375</v>
      </c>
      <c r="H333" s="61">
        <f>H334+H335</f>
        <v>327.00200000000001</v>
      </c>
      <c r="I333" s="61">
        <f>I334+I335</f>
        <v>309.99900000000002</v>
      </c>
    </row>
    <row r="334" spans="1:9" ht="15.75" outlineLevel="6" x14ac:dyDescent="0.2">
      <c r="A334" s="26" t="s">
        <v>428</v>
      </c>
      <c r="B334" s="30">
        <v>951</v>
      </c>
      <c r="C334" s="30" t="s">
        <v>13</v>
      </c>
      <c r="D334" s="30" t="s">
        <v>336</v>
      </c>
      <c r="E334" s="30" t="s">
        <v>84</v>
      </c>
      <c r="F334" s="30"/>
      <c r="G334" s="58">
        <v>35.875</v>
      </c>
      <c r="H334" s="58">
        <v>312.00200000000001</v>
      </c>
      <c r="I334" s="58">
        <v>289.99900000000002</v>
      </c>
    </row>
    <row r="335" spans="1:9" ht="15.75" outlineLevel="6" x14ac:dyDescent="0.2">
      <c r="A335" s="26" t="s">
        <v>371</v>
      </c>
      <c r="B335" s="30">
        <v>951</v>
      </c>
      <c r="C335" s="30" t="s">
        <v>13</v>
      </c>
      <c r="D335" s="30" t="s">
        <v>336</v>
      </c>
      <c r="E335" s="30" t="s">
        <v>372</v>
      </c>
      <c r="F335" s="30"/>
      <c r="G335" s="58">
        <v>12.5</v>
      </c>
      <c r="H335" s="58">
        <v>15</v>
      </c>
      <c r="I335" s="58">
        <v>20</v>
      </c>
    </row>
    <row r="336" spans="1:9" ht="18.75" outlineLevel="6" x14ac:dyDescent="0.2">
      <c r="A336" s="39" t="s">
        <v>62</v>
      </c>
      <c r="B336" s="16">
        <v>951</v>
      </c>
      <c r="C336" s="12" t="s">
        <v>43</v>
      </c>
      <c r="D336" s="12" t="s">
        <v>203</v>
      </c>
      <c r="E336" s="12" t="s">
        <v>5</v>
      </c>
      <c r="F336" s="12"/>
      <c r="G336" s="79">
        <f>G337</f>
        <v>41604.204999999994</v>
      </c>
      <c r="H336" s="79">
        <f>H337</f>
        <v>46321.938299999994</v>
      </c>
      <c r="I336" s="79">
        <f>I337</f>
        <v>41023.204999999994</v>
      </c>
    </row>
    <row r="337" spans="1:9" ht="15.75" outlineLevel="6" x14ac:dyDescent="0.2">
      <c r="A337" s="6" t="s">
        <v>34</v>
      </c>
      <c r="B337" s="17">
        <v>951</v>
      </c>
      <c r="C337" s="7" t="s">
        <v>14</v>
      </c>
      <c r="D337" s="7" t="s">
        <v>203</v>
      </c>
      <c r="E337" s="7" t="s">
        <v>5</v>
      </c>
      <c r="F337" s="7"/>
      <c r="G337" s="57">
        <f>G338+G374+G378+G370</f>
        <v>41604.204999999994</v>
      </c>
      <c r="H337" s="57">
        <f t="shared" ref="H337:I337" si="37">H338+H374+H378+H370</f>
        <v>46321.938299999994</v>
      </c>
      <c r="I337" s="57">
        <f t="shared" si="37"/>
        <v>41023.204999999994</v>
      </c>
    </row>
    <row r="338" spans="1:9" ht="15.75" outlineLevel="6" x14ac:dyDescent="0.2">
      <c r="A338" s="11" t="s">
        <v>128</v>
      </c>
      <c r="B338" s="17">
        <v>951</v>
      </c>
      <c r="C338" s="9" t="s">
        <v>14</v>
      </c>
      <c r="D338" s="9" t="s">
        <v>218</v>
      </c>
      <c r="E338" s="9" t="s">
        <v>5</v>
      </c>
      <c r="F338" s="9"/>
      <c r="G338" s="60">
        <f>G339+G346+G366</f>
        <v>41323.204999999994</v>
      </c>
      <c r="H338" s="60">
        <f>H339+H346+H366</f>
        <v>46121.938299999994</v>
      </c>
      <c r="I338" s="60">
        <f>I339+I346+I366</f>
        <v>40823.204999999994</v>
      </c>
    </row>
    <row r="339" spans="1:9" ht="15.75" outlineLevel="6" x14ac:dyDescent="0.2">
      <c r="A339" s="31" t="s">
        <v>100</v>
      </c>
      <c r="B339" s="27">
        <v>951</v>
      </c>
      <c r="C339" s="28" t="s">
        <v>14</v>
      </c>
      <c r="D339" s="28" t="s">
        <v>219</v>
      </c>
      <c r="E339" s="28" t="s">
        <v>5</v>
      </c>
      <c r="F339" s="28"/>
      <c r="G339" s="59">
        <f>G340+G343</f>
        <v>100</v>
      </c>
      <c r="H339" s="59">
        <f>H340+H343</f>
        <v>1722.86223</v>
      </c>
      <c r="I339" s="59">
        <f>I340+I343</f>
        <v>100</v>
      </c>
    </row>
    <row r="340" spans="1:9" ht="31.5" outlineLevel="6" x14ac:dyDescent="0.2">
      <c r="A340" s="24" t="s">
        <v>129</v>
      </c>
      <c r="B340" s="19">
        <v>951</v>
      </c>
      <c r="C340" s="4" t="s">
        <v>14</v>
      </c>
      <c r="D340" s="4" t="s">
        <v>324</v>
      </c>
      <c r="E340" s="4" t="s">
        <v>5</v>
      </c>
      <c r="F340" s="4"/>
      <c r="G340" s="5">
        <f t="shared" ref="G340:I341" si="38">G341</f>
        <v>100</v>
      </c>
      <c r="H340" s="5">
        <f t="shared" si="38"/>
        <v>50</v>
      </c>
      <c r="I340" s="5">
        <f t="shared" si="38"/>
        <v>100</v>
      </c>
    </row>
    <row r="341" spans="1:9" ht="21.75" customHeight="1" outlineLevel="6" x14ac:dyDescent="0.2">
      <c r="A341" s="26" t="s">
        <v>426</v>
      </c>
      <c r="B341" s="29">
        <v>951</v>
      </c>
      <c r="C341" s="30" t="s">
        <v>14</v>
      </c>
      <c r="D341" s="30" t="s">
        <v>324</v>
      </c>
      <c r="E341" s="30" t="s">
        <v>83</v>
      </c>
      <c r="F341" s="30"/>
      <c r="G341" s="34">
        <f t="shared" si="38"/>
        <v>100</v>
      </c>
      <c r="H341" s="34">
        <f t="shared" si="38"/>
        <v>50</v>
      </c>
      <c r="I341" s="34">
        <f t="shared" si="38"/>
        <v>100</v>
      </c>
    </row>
    <row r="342" spans="1:9" ht="15.75" outlineLevel="6" x14ac:dyDescent="0.2">
      <c r="A342" s="26" t="s">
        <v>428</v>
      </c>
      <c r="B342" s="29">
        <v>951</v>
      </c>
      <c r="C342" s="30" t="s">
        <v>14</v>
      </c>
      <c r="D342" s="30" t="s">
        <v>324</v>
      </c>
      <c r="E342" s="30" t="s">
        <v>84</v>
      </c>
      <c r="F342" s="30"/>
      <c r="G342" s="73">
        <v>100</v>
      </c>
      <c r="H342" s="73">
        <v>50</v>
      </c>
      <c r="I342" s="73">
        <v>100</v>
      </c>
    </row>
    <row r="343" spans="1:9" ht="47.25" outlineLevel="6" x14ac:dyDescent="0.2">
      <c r="A343" s="24" t="s">
        <v>437</v>
      </c>
      <c r="B343" s="19">
        <v>951</v>
      </c>
      <c r="C343" s="4" t="s">
        <v>14</v>
      </c>
      <c r="D343" s="4" t="s">
        <v>438</v>
      </c>
      <c r="E343" s="4" t="s">
        <v>5</v>
      </c>
      <c r="F343" s="4"/>
      <c r="G343" s="94">
        <f t="shared" ref="G343:I344" si="39">G344</f>
        <v>0</v>
      </c>
      <c r="H343" s="94">
        <f t="shared" si="39"/>
        <v>1672.86223</v>
      </c>
      <c r="I343" s="94">
        <f t="shared" si="39"/>
        <v>0</v>
      </c>
    </row>
    <row r="344" spans="1:9" ht="31.5" outlineLevel="6" x14ac:dyDescent="0.2">
      <c r="A344" s="26" t="s">
        <v>426</v>
      </c>
      <c r="B344" s="29">
        <v>951</v>
      </c>
      <c r="C344" s="30" t="s">
        <v>14</v>
      </c>
      <c r="D344" s="30" t="s">
        <v>438</v>
      </c>
      <c r="E344" s="30" t="s">
        <v>83</v>
      </c>
      <c r="F344" s="30"/>
      <c r="G344" s="73">
        <f t="shared" si="39"/>
        <v>0</v>
      </c>
      <c r="H344" s="73">
        <f t="shared" si="39"/>
        <v>1672.86223</v>
      </c>
      <c r="I344" s="73">
        <f t="shared" si="39"/>
        <v>0</v>
      </c>
    </row>
    <row r="345" spans="1:9" ht="15.75" outlineLevel="6" x14ac:dyDescent="0.2">
      <c r="A345" s="26" t="s">
        <v>428</v>
      </c>
      <c r="B345" s="29">
        <v>951</v>
      </c>
      <c r="C345" s="30" t="s">
        <v>14</v>
      </c>
      <c r="D345" s="30" t="s">
        <v>438</v>
      </c>
      <c r="E345" s="30" t="s">
        <v>84</v>
      </c>
      <c r="F345" s="30"/>
      <c r="G345" s="73"/>
      <c r="H345" s="73">
        <v>1672.86223</v>
      </c>
      <c r="I345" s="73">
        <v>0</v>
      </c>
    </row>
    <row r="346" spans="1:9" ht="31.5" outlineLevel="6" x14ac:dyDescent="0.2">
      <c r="A346" s="45" t="s">
        <v>130</v>
      </c>
      <c r="B346" s="27">
        <v>951</v>
      </c>
      <c r="C346" s="28" t="s">
        <v>14</v>
      </c>
      <c r="D346" s="28" t="s">
        <v>220</v>
      </c>
      <c r="E346" s="28" t="s">
        <v>5</v>
      </c>
      <c r="F346" s="28"/>
      <c r="G346" s="14">
        <f>G347+G351+G354+G357+G360+G363</f>
        <v>41173.204999999994</v>
      </c>
      <c r="H346" s="14">
        <f>H347+H351+H354+H357+H360+H363</f>
        <v>44349.076069999996</v>
      </c>
      <c r="I346" s="14">
        <f>I347+I351+I354+I357+I360+I363</f>
        <v>40673.204999999994</v>
      </c>
    </row>
    <row r="347" spans="1:9" ht="31.5" outlineLevel="6" x14ac:dyDescent="0.2">
      <c r="A347" s="3" t="s">
        <v>131</v>
      </c>
      <c r="B347" s="19">
        <v>951</v>
      </c>
      <c r="C347" s="4" t="s">
        <v>14</v>
      </c>
      <c r="D347" s="4" t="s">
        <v>221</v>
      </c>
      <c r="E347" s="4" t="s">
        <v>5</v>
      </c>
      <c r="F347" s="4"/>
      <c r="G347" s="5">
        <f>G348</f>
        <v>25000</v>
      </c>
      <c r="H347" s="5">
        <f>H348</f>
        <v>24500</v>
      </c>
      <c r="I347" s="5">
        <f>I348</f>
        <v>24500</v>
      </c>
    </row>
    <row r="348" spans="1:9" ht="15.75" outlineLevel="6" x14ac:dyDescent="0.2">
      <c r="A348" s="26" t="s">
        <v>99</v>
      </c>
      <c r="B348" s="29">
        <v>951</v>
      </c>
      <c r="C348" s="30" t="s">
        <v>14</v>
      </c>
      <c r="D348" s="30" t="s">
        <v>221</v>
      </c>
      <c r="E348" s="30" t="s">
        <v>98</v>
      </c>
      <c r="F348" s="30"/>
      <c r="G348" s="58">
        <f>G349+G350</f>
        <v>25000</v>
      </c>
      <c r="H348" s="58">
        <f>H349+H350</f>
        <v>24500</v>
      </c>
      <c r="I348" s="58">
        <f>I349+I350</f>
        <v>24500</v>
      </c>
    </row>
    <row r="349" spans="1:9" ht="63" outlineLevel="6" x14ac:dyDescent="0.2">
      <c r="A349" s="35" t="s">
        <v>434</v>
      </c>
      <c r="B349" s="29">
        <v>951</v>
      </c>
      <c r="C349" s="30" t="s">
        <v>14</v>
      </c>
      <c r="D349" s="30" t="s">
        <v>221</v>
      </c>
      <c r="E349" s="30" t="s">
        <v>78</v>
      </c>
      <c r="F349" s="30"/>
      <c r="G349" s="58">
        <v>24500</v>
      </c>
      <c r="H349" s="58">
        <v>24500</v>
      </c>
      <c r="I349" s="58">
        <v>24500</v>
      </c>
    </row>
    <row r="350" spans="1:9" ht="15.75" outlineLevel="6" x14ac:dyDescent="0.2">
      <c r="A350" s="35" t="s">
        <v>76</v>
      </c>
      <c r="B350" s="29">
        <v>951</v>
      </c>
      <c r="C350" s="30" t="s">
        <v>14</v>
      </c>
      <c r="D350" s="30" t="s">
        <v>225</v>
      </c>
      <c r="E350" s="30" t="s">
        <v>77</v>
      </c>
      <c r="F350" s="30"/>
      <c r="G350" s="58">
        <v>500</v>
      </c>
      <c r="H350" s="58">
        <v>0</v>
      </c>
      <c r="I350" s="58">
        <v>0</v>
      </c>
    </row>
    <row r="351" spans="1:9" ht="31.5" outlineLevel="6" x14ac:dyDescent="0.2">
      <c r="A351" s="3" t="s">
        <v>132</v>
      </c>
      <c r="B351" s="19">
        <v>951</v>
      </c>
      <c r="C351" s="4" t="s">
        <v>14</v>
      </c>
      <c r="D351" s="4" t="s">
        <v>222</v>
      </c>
      <c r="E351" s="4" t="s">
        <v>5</v>
      </c>
      <c r="F351" s="4"/>
      <c r="G351" s="61">
        <f t="shared" ref="G351:I352" si="40">G352</f>
        <v>16000</v>
      </c>
      <c r="H351" s="61">
        <f t="shared" si="40"/>
        <v>16000</v>
      </c>
      <c r="I351" s="61">
        <f t="shared" si="40"/>
        <v>16000</v>
      </c>
    </row>
    <row r="352" spans="1:9" ht="19.5" customHeight="1" outlineLevel="6" x14ac:dyDescent="0.2">
      <c r="A352" s="26" t="s">
        <v>99</v>
      </c>
      <c r="B352" s="29">
        <v>951</v>
      </c>
      <c r="C352" s="30" t="s">
        <v>14</v>
      </c>
      <c r="D352" s="30" t="s">
        <v>222</v>
      </c>
      <c r="E352" s="30" t="s">
        <v>98</v>
      </c>
      <c r="F352" s="30"/>
      <c r="G352" s="58">
        <f t="shared" si="40"/>
        <v>16000</v>
      </c>
      <c r="H352" s="58">
        <f t="shared" si="40"/>
        <v>16000</v>
      </c>
      <c r="I352" s="58">
        <f t="shared" si="40"/>
        <v>16000</v>
      </c>
    </row>
    <row r="353" spans="1:9" ht="63" outlineLevel="6" x14ac:dyDescent="0.2">
      <c r="A353" s="35" t="s">
        <v>434</v>
      </c>
      <c r="B353" s="29">
        <v>951</v>
      </c>
      <c r="C353" s="30" t="s">
        <v>14</v>
      </c>
      <c r="D353" s="30" t="s">
        <v>222</v>
      </c>
      <c r="E353" s="30" t="s">
        <v>78</v>
      </c>
      <c r="F353" s="30"/>
      <c r="G353" s="58">
        <v>16000</v>
      </c>
      <c r="H353" s="58">
        <v>16000</v>
      </c>
      <c r="I353" s="58">
        <v>16000</v>
      </c>
    </row>
    <row r="354" spans="1:9" ht="31.5" outlineLevel="6" x14ac:dyDescent="0.2">
      <c r="A354" s="3" t="s">
        <v>276</v>
      </c>
      <c r="B354" s="19">
        <v>951</v>
      </c>
      <c r="C354" s="4" t="s">
        <v>14</v>
      </c>
      <c r="D354" s="4" t="s">
        <v>277</v>
      </c>
      <c r="E354" s="4" t="s">
        <v>5</v>
      </c>
      <c r="F354" s="4"/>
      <c r="G354" s="61">
        <f t="shared" ref="G354:I355" si="41">G355</f>
        <v>168.005</v>
      </c>
      <c r="H354" s="61">
        <f t="shared" si="41"/>
        <v>168.005</v>
      </c>
      <c r="I354" s="61">
        <f t="shared" si="41"/>
        <v>168.005</v>
      </c>
    </row>
    <row r="355" spans="1:9" ht="15.75" outlineLevel="6" x14ac:dyDescent="0.2">
      <c r="A355" s="26" t="s">
        <v>99</v>
      </c>
      <c r="B355" s="29">
        <v>951</v>
      </c>
      <c r="C355" s="30" t="s">
        <v>14</v>
      </c>
      <c r="D355" s="30" t="s">
        <v>277</v>
      </c>
      <c r="E355" s="30" t="s">
        <v>98</v>
      </c>
      <c r="F355" s="30"/>
      <c r="G355" s="58">
        <f t="shared" si="41"/>
        <v>168.005</v>
      </c>
      <c r="H355" s="58">
        <f t="shared" si="41"/>
        <v>168.005</v>
      </c>
      <c r="I355" s="58">
        <f t="shared" si="41"/>
        <v>168.005</v>
      </c>
    </row>
    <row r="356" spans="1:9" ht="15.75" outlineLevel="6" x14ac:dyDescent="0.2">
      <c r="A356" s="35" t="s">
        <v>76</v>
      </c>
      <c r="B356" s="29">
        <v>951</v>
      </c>
      <c r="C356" s="30" t="s">
        <v>14</v>
      </c>
      <c r="D356" s="30" t="s">
        <v>277</v>
      </c>
      <c r="E356" s="30" t="s">
        <v>77</v>
      </c>
      <c r="F356" s="30"/>
      <c r="G356" s="77">
        <v>168.005</v>
      </c>
      <c r="H356" s="77">
        <v>168.005</v>
      </c>
      <c r="I356" s="77">
        <v>168.005</v>
      </c>
    </row>
    <row r="357" spans="1:9" ht="47.25" outlineLevel="6" x14ac:dyDescent="0.2">
      <c r="A357" s="3" t="s">
        <v>290</v>
      </c>
      <c r="B357" s="19">
        <v>951</v>
      </c>
      <c r="C357" s="4" t="s">
        <v>14</v>
      </c>
      <c r="D357" s="4" t="s">
        <v>289</v>
      </c>
      <c r="E357" s="4" t="s">
        <v>5</v>
      </c>
      <c r="F357" s="4"/>
      <c r="G357" s="61">
        <f t="shared" ref="G357:I358" si="42">G358</f>
        <v>5.2</v>
      </c>
      <c r="H357" s="61">
        <f t="shared" si="42"/>
        <v>5.2</v>
      </c>
      <c r="I357" s="61">
        <f t="shared" si="42"/>
        <v>5.2</v>
      </c>
    </row>
    <row r="358" spans="1:9" ht="15.75" outlineLevel="6" x14ac:dyDescent="0.2">
      <c r="A358" s="26" t="s">
        <v>99</v>
      </c>
      <c r="B358" s="29">
        <v>951</v>
      </c>
      <c r="C358" s="30" t="s">
        <v>14</v>
      </c>
      <c r="D358" s="30" t="s">
        <v>289</v>
      </c>
      <c r="E358" s="30" t="s">
        <v>98</v>
      </c>
      <c r="F358" s="30"/>
      <c r="G358" s="58">
        <f t="shared" si="42"/>
        <v>5.2</v>
      </c>
      <c r="H358" s="58">
        <f t="shared" si="42"/>
        <v>5.2</v>
      </c>
      <c r="I358" s="58">
        <f t="shared" si="42"/>
        <v>5.2</v>
      </c>
    </row>
    <row r="359" spans="1:9" ht="15.75" outlineLevel="6" x14ac:dyDescent="0.2">
      <c r="A359" s="35" t="s">
        <v>76</v>
      </c>
      <c r="B359" s="29">
        <v>951</v>
      </c>
      <c r="C359" s="30" t="s">
        <v>14</v>
      </c>
      <c r="D359" s="30" t="s">
        <v>289</v>
      </c>
      <c r="E359" s="30" t="s">
        <v>77</v>
      </c>
      <c r="F359" s="30"/>
      <c r="G359" s="58">
        <v>5.2</v>
      </c>
      <c r="H359" s="58">
        <v>5.2</v>
      </c>
      <c r="I359" s="58">
        <v>5.2</v>
      </c>
    </row>
    <row r="360" spans="1:9" ht="47.25" outlineLevel="6" x14ac:dyDescent="0.2">
      <c r="A360" s="3" t="s">
        <v>449</v>
      </c>
      <c r="B360" s="19">
        <v>951</v>
      </c>
      <c r="C360" s="4" t="s">
        <v>14</v>
      </c>
      <c r="D360" s="4" t="s">
        <v>451</v>
      </c>
      <c r="E360" s="4" t="s">
        <v>5</v>
      </c>
      <c r="F360" s="4"/>
      <c r="G360" s="61">
        <f t="shared" ref="G360:I364" si="43">G361</f>
        <v>0</v>
      </c>
      <c r="H360" s="61">
        <f t="shared" si="43"/>
        <v>1785.3329699999999</v>
      </c>
      <c r="I360" s="61">
        <f t="shared" si="43"/>
        <v>0</v>
      </c>
    </row>
    <row r="361" spans="1:9" ht="15.75" outlineLevel="6" x14ac:dyDescent="0.2">
      <c r="A361" s="26" t="s">
        <v>99</v>
      </c>
      <c r="B361" s="29">
        <v>951</v>
      </c>
      <c r="C361" s="30" t="s">
        <v>14</v>
      </c>
      <c r="D361" s="30" t="s">
        <v>451</v>
      </c>
      <c r="E361" s="30" t="s">
        <v>98</v>
      </c>
      <c r="F361" s="30"/>
      <c r="G361" s="58">
        <f t="shared" si="43"/>
        <v>0</v>
      </c>
      <c r="H361" s="58">
        <f t="shared" si="43"/>
        <v>1785.3329699999999</v>
      </c>
      <c r="I361" s="58">
        <f t="shared" si="43"/>
        <v>0</v>
      </c>
    </row>
    <row r="362" spans="1:9" ht="15.75" outlineLevel="6" x14ac:dyDescent="0.2">
      <c r="A362" s="35" t="s">
        <v>76</v>
      </c>
      <c r="B362" s="29">
        <v>951</v>
      </c>
      <c r="C362" s="30" t="s">
        <v>14</v>
      </c>
      <c r="D362" s="30" t="s">
        <v>451</v>
      </c>
      <c r="E362" s="30" t="s">
        <v>77</v>
      </c>
      <c r="F362" s="30"/>
      <c r="G362" s="58">
        <v>0</v>
      </c>
      <c r="H362" s="77">
        <v>1785.3329699999999</v>
      </c>
      <c r="I362" s="58">
        <v>0</v>
      </c>
    </row>
    <row r="363" spans="1:9" ht="63" outlineLevel="6" x14ac:dyDescent="0.2">
      <c r="A363" s="3" t="s">
        <v>450</v>
      </c>
      <c r="B363" s="19">
        <v>951</v>
      </c>
      <c r="C363" s="4" t="s">
        <v>14</v>
      </c>
      <c r="D363" s="4" t="s">
        <v>452</v>
      </c>
      <c r="E363" s="4" t="s">
        <v>5</v>
      </c>
      <c r="F363" s="4"/>
      <c r="G363" s="61">
        <f t="shared" si="43"/>
        <v>0</v>
      </c>
      <c r="H363" s="61">
        <f t="shared" si="43"/>
        <v>1890.5381</v>
      </c>
      <c r="I363" s="61">
        <f t="shared" si="43"/>
        <v>0</v>
      </c>
    </row>
    <row r="364" spans="1:9" ht="15.75" outlineLevel="6" x14ac:dyDescent="0.2">
      <c r="A364" s="26" t="s">
        <v>99</v>
      </c>
      <c r="B364" s="29">
        <v>951</v>
      </c>
      <c r="C364" s="30" t="s">
        <v>14</v>
      </c>
      <c r="D364" s="30" t="s">
        <v>452</v>
      </c>
      <c r="E364" s="30" t="s">
        <v>98</v>
      </c>
      <c r="F364" s="30"/>
      <c r="G364" s="58">
        <f t="shared" si="43"/>
        <v>0</v>
      </c>
      <c r="H364" s="58">
        <f t="shared" si="43"/>
        <v>1890.5381</v>
      </c>
      <c r="I364" s="58">
        <f t="shared" si="43"/>
        <v>0</v>
      </c>
    </row>
    <row r="365" spans="1:9" ht="15.75" outlineLevel="6" x14ac:dyDescent="0.2">
      <c r="A365" s="35" t="s">
        <v>76</v>
      </c>
      <c r="B365" s="29">
        <v>951</v>
      </c>
      <c r="C365" s="30" t="s">
        <v>14</v>
      </c>
      <c r="D365" s="30" t="s">
        <v>452</v>
      </c>
      <c r="E365" s="30" t="s">
        <v>77</v>
      </c>
      <c r="F365" s="30"/>
      <c r="G365" s="58">
        <v>0</v>
      </c>
      <c r="H365" s="77">
        <v>1890.5381</v>
      </c>
      <c r="I365" s="58">
        <v>0</v>
      </c>
    </row>
    <row r="366" spans="1:9" ht="31.5" outlineLevel="6" x14ac:dyDescent="0.2">
      <c r="A366" s="45" t="s">
        <v>292</v>
      </c>
      <c r="B366" s="27">
        <v>951</v>
      </c>
      <c r="C366" s="28" t="s">
        <v>14</v>
      </c>
      <c r="D366" s="28" t="s">
        <v>291</v>
      </c>
      <c r="E366" s="28" t="s">
        <v>5</v>
      </c>
      <c r="F366" s="28"/>
      <c r="G366" s="59">
        <f>G367</f>
        <v>50</v>
      </c>
      <c r="H366" s="59">
        <f t="shared" ref="H366:I368" si="44">H367</f>
        <v>50</v>
      </c>
      <c r="I366" s="59">
        <f t="shared" si="44"/>
        <v>50</v>
      </c>
    </row>
    <row r="367" spans="1:9" ht="31.5" outlineLevel="6" x14ac:dyDescent="0.2">
      <c r="A367" s="3" t="s">
        <v>293</v>
      </c>
      <c r="B367" s="19">
        <v>951</v>
      </c>
      <c r="C367" s="4" t="s">
        <v>14</v>
      </c>
      <c r="D367" s="4" t="s">
        <v>325</v>
      </c>
      <c r="E367" s="4" t="s">
        <v>5</v>
      </c>
      <c r="F367" s="4"/>
      <c r="G367" s="61">
        <f>G368</f>
        <v>50</v>
      </c>
      <c r="H367" s="61">
        <f t="shared" si="44"/>
        <v>50</v>
      </c>
      <c r="I367" s="61">
        <f t="shared" si="44"/>
        <v>50</v>
      </c>
    </row>
    <row r="368" spans="1:9" ht="31.5" outlineLevel="6" x14ac:dyDescent="0.2">
      <c r="A368" s="26" t="s">
        <v>426</v>
      </c>
      <c r="B368" s="29">
        <v>951</v>
      </c>
      <c r="C368" s="30" t="s">
        <v>14</v>
      </c>
      <c r="D368" s="30" t="s">
        <v>325</v>
      </c>
      <c r="E368" s="30" t="s">
        <v>83</v>
      </c>
      <c r="F368" s="30"/>
      <c r="G368" s="58">
        <f>G369</f>
        <v>50</v>
      </c>
      <c r="H368" s="58">
        <f t="shared" si="44"/>
        <v>50</v>
      </c>
      <c r="I368" s="58">
        <f t="shared" si="44"/>
        <v>50</v>
      </c>
    </row>
    <row r="369" spans="1:9" ht="15.75" outlineLevel="6" x14ac:dyDescent="0.2">
      <c r="A369" s="35" t="s">
        <v>428</v>
      </c>
      <c r="B369" s="29">
        <v>951</v>
      </c>
      <c r="C369" s="30" t="s">
        <v>14</v>
      </c>
      <c r="D369" s="30" t="s">
        <v>325</v>
      </c>
      <c r="E369" s="30" t="s">
        <v>84</v>
      </c>
      <c r="F369" s="30"/>
      <c r="G369" s="58">
        <v>50</v>
      </c>
      <c r="H369" s="58">
        <v>50</v>
      </c>
      <c r="I369" s="58">
        <v>50</v>
      </c>
    </row>
    <row r="370" spans="1:9" ht="15.75" outlineLevel="6" x14ac:dyDescent="0.2">
      <c r="A370" s="11" t="s">
        <v>488</v>
      </c>
      <c r="B370" s="7">
        <v>951</v>
      </c>
      <c r="C370" s="7" t="s">
        <v>14</v>
      </c>
      <c r="D370" s="7" t="s">
        <v>227</v>
      </c>
      <c r="E370" s="7" t="s">
        <v>5</v>
      </c>
      <c r="F370" s="7"/>
      <c r="G370" s="57">
        <f t="shared" ref="G370:I372" si="45">G371</f>
        <v>81</v>
      </c>
      <c r="H370" s="57">
        <f t="shared" si="45"/>
        <v>0</v>
      </c>
      <c r="I370" s="57">
        <f t="shared" si="45"/>
        <v>0</v>
      </c>
    </row>
    <row r="371" spans="1:9" ht="31.5" outlineLevel="6" x14ac:dyDescent="0.2">
      <c r="A371" s="45" t="s">
        <v>489</v>
      </c>
      <c r="B371" s="28">
        <v>951</v>
      </c>
      <c r="C371" s="28" t="s">
        <v>14</v>
      </c>
      <c r="D371" s="28" t="s">
        <v>491</v>
      </c>
      <c r="E371" s="28" t="s">
        <v>5</v>
      </c>
      <c r="F371" s="28"/>
      <c r="G371" s="59">
        <f t="shared" si="45"/>
        <v>81</v>
      </c>
      <c r="H371" s="59">
        <f t="shared" si="45"/>
        <v>0</v>
      </c>
      <c r="I371" s="59">
        <f t="shared" si="45"/>
        <v>0</v>
      </c>
    </row>
    <row r="372" spans="1:9" ht="15.75" outlineLevel="6" x14ac:dyDescent="0.2">
      <c r="A372" s="3" t="s">
        <v>99</v>
      </c>
      <c r="B372" s="4">
        <v>951</v>
      </c>
      <c r="C372" s="4" t="s">
        <v>14</v>
      </c>
      <c r="D372" s="4" t="s">
        <v>491</v>
      </c>
      <c r="E372" s="4" t="s">
        <v>98</v>
      </c>
      <c r="F372" s="4"/>
      <c r="G372" s="61">
        <f t="shared" si="45"/>
        <v>81</v>
      </c>
      <c r="H372" s="61">
        <f t="shared" si="45"/>
        <v>0</v>
      </c>
      <c r="I372" s="61">
        <f t="shared" si="45"/>
        <v>0</v>
      </c>
    </row>
    <row r="373" spans="1:9" ht="15.75" outlineLevel="6" x14ac:dyDescent="0.2">
      <c r="A373" s="26" t="s">
        <v>76</v>
      </c>
      <c r="B373" s="30">
        <v>951</v>
      </c>
      <c r="C373" s="30" t="s">
        <v>14</v>
      </c>
      <c r="D373" s="74" t="s">
        <v>491</v>
      </c>
      <c r="E373" s="30" t="s">
        <v>77</v>
      </c>
      <c r="F373" s="30"/>
      <c r="G373" s="58">
        <v>81</v>
      </c>
      <c r="H373" s="58">
        <v>0</v>
      </c>
      <c r="I373" s="58">
        <v>0</v>
      </c>
    </row>
    <row r="374" spans="1:9" ht="15.75" outlineLevel="6" x14ac:dyDescent="0.2">
      <c r="A374" s="6" t="s">
        <v>185</v>
      </c>
      <c r="B374" s="17">
        <v>951</v>
      </c>
      <c r="C374" s="7" t="s">
        <v>14</v>
      </c>
      <c r="D374" s="7" t="s">
        <v>223</v>
      </c>
      <c r="E374" s="7" t="s">
        <v>5</v>
      </c>
      <c r="F374" s="7"/>
      <c r="G374" s="8">
        <f>G375</f>
        <v>150</v>
      </c>
      <c r="H374" s="8">
        <f t="shared" ref="H374:I376" si="46">H375</f>
        <v>150</v>
      </c>
      <c r="I374" s="8">
        <f t="shared" si="46"/>
        <v>150</v>
      </c>
    </row>
    <row r="375" spans="1:9" ht="47.25" outlineLevel="6" x14ac:dyDescent="0.2">
      <c r="A375" s="24" t="s">
        <v>133</v>
      </c>
      <c r="B375" s="19">
        <v>951</v>
      </c>
      <c r="C375" s="4" t="s">
        <v>14</v>
      </c>
      <c r="D375" s="4" t="s">
        <v>326</v>
      </c>
      <c r="E375" s="4" t="s">
        <v>5</v>
      </c>
      <c r="F375" s="4"/>
      <c r="G375" s="5">
        <f>G376</f>
        <v>150</v>
      </c>
      <c r="H375" s="5">
        <f t="shared" si="46"/>
        <v>150</v>
      </c>
      <c r="I375" s="5">
        <f t="shared" si="46"/>
        <v>150</v>
      </c>
    </row>
    <row r="376" spans="1:9" ht="18.75" customHeight="1" outlineLevel="6" x14ac:dyDescent="0.2">
      <c r="A376" s="26" t="s">
        <v>426</v>
      </c>
      <c r="B376" s="29">
        <v>951</v>
      </c>
      <c r="C376" s="30" t="s">
        <v>14</v>
      </c>
      <c r="D376" s="30" t="s">
        <v>326</v>
      </c>
      <c r="E376" s="30" t="s">
        <v>83</v>
      </c>
      <c r="F376" s="30"/>
      <c r="G376" s="34">
        <f>G377</f>
        <v>150</v>
      </c>
      <c r="H376" s="34">
        <f t="shared" si="46"/>
        <v>150</v>
      </c>
      <c r="I376" s="34">
        <f t="shared" si="46"/>
        <v>150</v>
      </c>
    </row>
    <row r="377" spans="1:9" ht="15.75" outlineLevel="6" x14ac:dyDescent="0.2">
      <c r="A377" s="26" t="s">
        <v>428</v>
      </c>
      <c r="B377" s="29">
        <v>951</v>
      </c>
      <c r="C377" s="30" t="s">
        <v>14</v>
      </c>
      <c r="D377" s="30" t="s">
        <v>326</v>
      </c>
      <c r="E377" s="30" t="s">
        <v>84</v>
      </c>
      <c r="F377" s="30"/>
      <c r="G377" s="58">
        <v>150</v>
      </c>
      <c r="H377" s="58">
        <v>150</v>
      </c>
      <c r="I377" s="58">
        <v>150</v>
      </c>
    </row>
    <row r="378" spans="1:9" ht="31.5" outlineLevel="6" x14ac:dyDescent="0.2">
      <c r="A378" s="6" t="s">
        <v>284</v>
      </c>
      <c r="B378" s="17">
        <v>951</v>
      </c>
      <c r="C378" s="7" t="s">
        <v>14</v>
      </c>
      <c r="D378" s="7" t="s">
        <v>224</v>
      </c>
      <c r="E378" s="7" t="s">
        <v>5</v>
      </c>
      <c r="F378" s="7"/>
      <c r="G378" s="8">
        <f>G379</f>
        <v>50</v>
      </c>
      <c r="H378" s="8">
        <f t="shared" ref="H378:I380" si="47">H379</f>
        <v>50</v>
      </c>
      <c r="I378" s="8">
        <f t="shared" si="47"/>
        <v>50</v>
      </c>
    </row>
    <row r="379" spans="1:9" ht="31.5" outlineLevel="6" x14ac:dyDescent="0.2">
      <c r="A379" s="24" t="s">
        <v>134</v>
      </c>
      <c r="B379" s="19">
        <v>951</v>
      </c>
      <c r="C379" s="4" t="s">
        <v>14</v>
      </c>
      <c r="D379" s="4" t="s">
        <v>327</v>
      </c>
      <c r="E379" s="4" t="s">
        <v>5</v>
      </c>
      <c r="F379" s="4"/>
      <c r="G379" s="5">
        <f>G380</f>
        <v>50</v>
      </c>
      <c r="H379" s="5">
        <f t="shared" si="47"/>
        <v>50</v>
      </c>
      <c r="I379" s="5">
        <f t="shared" si="47"/>
        <v>50</v>
      </c>
    </row>
    <row r="380" spans="1:9" ht="31.5" outlineLevel="6" x14ac:dyDescent="0.2">
      <c r="A380" s="26" t="s">
        <v>426</v>
      </c>
      <c r="B380" s="29">
        <v>951</v>
      </c>
      <c r="C380" s="30" t="s">
        <v>14</v>
      </c>
      <c r="D380" s="30" t="s">
        <v>327</v>
      </c>
      <c r="E380" s="30" t="s">
        <v>83</v>
      </c>
      <c r="F380" s="30"/>
      <c r="G380" s="34">
        <f>G381</f>
        <v>50</v>
      </c>
      <c r="H380" s="34">
        <f t="shared" si="47"/>
        <v>50</v>
      </c>
      <c r="I380" s="34">
        <f t="shared" si="47"/>
        <v>50</v>
      </c>
    </row>
    <row r="381" spans="1:9" ht="15.75" outlineLevel="6" x14ac:dyDescent="0.2">
      <c r="A381" s="26" t="s">
        <v>428</v>
      </c>
      <c r="B381" s="29">
        <v>951</v>
      </c>
      <c r="C381" s="30" t="s">
        <v>14</v>
      </c>
      <c r="D381" s="30" t="s">
        <v>327</v>
      </c>
      <c r="E381" s="30" t="s">
        <v>84</v>
      </c>
      <c r="F381" s="30"/>
      <c r="G381" s="58">
        <v>50</v>
      </c>
      <c r="H381" s="58">
        <v>50</v>
      </c>
      <c r="I381" s="58">
        <v>50</v>
      </c>
    </row>
    <row r="382" spans="1:9" ht="18.75" outlineLevel="6" x14ac:dyDescent="0.2">
      <c r="A382" s="39" t="s">
        <v>42</v>
      </c>
      <c r="B382" s="16">
        <v>951</v>
      </c>
      <c r="C382" s="12" t="s">
        <v>41</v>
      </c>
      <c r="D382" s="12" t="s">
        <v>203</v>
      </c>
      <c r="E382" s="12" t="s">
        <v>5</v>
      </c>
      <c r="F382" s="12"/>
      <c r="G382" s="79">
        <f>G383+G389+G412+G399</f>
        <v>50042.423279999995</v>
      </c>
      <c r="H382" s="79">
        <f>H383+H389+H412+H399</f>
        <v>66200.014979999993</v>
      </c>
      <c r="I382" s="79">
        <f>I383+I389+I412+I399</f>
        <v>66454.775610000012</v>
      </c>
    </row>
    <row r="383" spans="1:9" ht="15.75" outlineLevel="6" x14ac:dyDescent="0.2">
      <c r="A383" s="48" t="s">
        <v>35</v>
      </c>
      <c r="B383" s="16">
        <v>951</v>
      </c>
      <c r="C383" s="20" t="s">
        <v>15</v>
      </c>
      <c r="D383" s="20" t="s">
        <v>203</v>
      </c>
      <c r="E383" s="20" t="s">
        <v>5</v>
      </c>
      <c r="F383" s="20"/>
      <c r="G383" s="46">
        <f>G384</f>
        <v>700</v>
      </c>
      <c r="H383" s="46">
        <f t="shared" ref="H383:I387" si="48">H384</f>
        <v>560</v>
      </c>
      <c r="I383" s="46">
        <f t="shared" si="48"/>
        <v>560</v>
      </c>
    </row>
    <row r="384" spans="1:9" ht="31.5" outlineLevel="6" x14ac:dyDescent="0.2">
      <c r="A384" s="43" t="s">
        <v>112</v>
      </c>
      <c r="B384" s="17">
        <v>951</v>
      </c>
      <c r="C384" s="7" t="s">
        <v>15</v>
      </c>
      <c r="D384" s="7" t="s">
        <v>204</v>
      </c>
      <c r="E384" s="7" t="s">
        <v>5</v>
      </c>
      <c r="F384" s="7"/>
      <c r="G384" s="8">
        <f>G385</f>
        <v>700</v>
      </c>
      <c r="H384" s="8">
        <f t="shared" si="48"/>
        <v>560</v>
      </c>
      <c r="I384" s="8">
        <f t="shared" si="48"/>
        <v>560</v>
      </c>
    </row>
    <row r="385" spans="1:9" ht="35.25" customHeight="1" outlineLevel="6" x14ac:dyDescent="0.2">
      <c r="A385" s="43" t="s">
        <v>113</v>
      </c>
      <c r="B385" s="17">
        <v>951</v>
      </c>
      <c r="C385" s="9" t="s">
        <v>15</v>
      </c>
      <c r="D385" s="9" t="s">
        <v>296</v>
      </c>
      <c r="E385" s="9" t="s">
        <v>5</v>
      </c>
      <c r="F385" s="9"/>
      <c r="G385" s="10">
        <f>G386</f>
        <v>700</v>
      </c>
      <c r="H385" s="10">
        <f t="shared" si="48"/>
        <v>560</v>
      </c>
      <c r="I385" s="10">
        <f t="shared" si="48"/>
        <v>560</v>
      </c>
    </row>
    <row r="386" spans="1:9" ht="31.5" outlineLevel="6" x14ac:dyDescent="0.2">
      <c r="A386" s="31" t="s">
        <v>135</v>
      </c>
      <c r="B386" s="27">
        <v>951</v>
      </c>
      <c r="C386" s="28" t="s">
        <v>15</v>
      </c>
      <c r="D386" s="28" t="s">
        <v>328</v>
      </c>
      <c r="E386" s="28" t="s">
        <v>5</v>
      </c>
      <c r="F386" s="28"/>
      <c r="G386" s="14">
        <f>G387</f>
        <v>700</v>
      </c>
      <c r="H386" s="14">
        <f t="shared" si="48"/>
        <v>560</v>
      </c>
      <c r="I386" s="14">
        <f t="shared" si="48"/>
        <v>560</v>
      </c>
    </row>
    <row r="387" spans="1:9" ht="18" customHeight="1" outlineLevel="6" x14ac:dyDescent="0.2">
      <c r="A387" s="3" t="s">
        <v>103</v>
      </c>
      <c r="B387" s="19">
        <v>951</v>
      </c>
      <c r="C387" s="4" t="s">
        <v>15</v>
      </c>
      <c r="D387" s="4" t="s">
        <v>328</v>
      </c>
      <c r="E387" s="4" t="s">
        <v>101</v>
      </c>
      <c r="F387" s="4"/>
      <c r="G387" s="5">
        <f>G388</f>
        <v>700</v>
      </c>
      <c r="H387" s="5">
        <f t="shared" si="48"/>
        <v>560</v>
      </c>
      <c r="I387" s="5">
        <f t="shared" si="48"/>
        <v>560</v>
      </c>
    </row>
    <row r="388" spans="1:9" ht="31.5" outlineLevel="6" x14ac:dyDescent="0.2">
      <c r="A388" s="26" t="s">
        <v>429</v>
      </c>
      <c r="B388" s="29">
        <v>951</v>
      </c>
      <c r="C388" s="30" t="s">
        <v>15</v>
      </c>
      <c r="D388" s="30" t="s">
        <v>328</v>
      </c>
      <c r="E388" s="30" t="s">
        <v>102</v>
      </c>
      <c r="F388" s="30"/>
      <c r="G388" s="58">
        <v>700</v>
      </c>
      <c r="H388" s="58">
        <v>560</v>
      </c>
      <c r="I388" s="58">
        <v>560</v>
      </c>
    </row>
    <row r="389" spans="1:9" ht="15.75" outlineLevel="6" x14ac:dyDescent="0.2">
      <c r="A389" s="48" t="s">
        <v>36</v>
      </c>
      <c r="B389" s="16">
        <v>951</v>
      </c>
      <c r="C389" s="20" t="s">
        <v>16</v>
      </c>
      <c r="D389" s="20" t="s">
        <v>203</v>
      </c>
      <c r="E389" s="20" t="s">
        <v>5</v>
      </c>
      <c r="F389" s="20"/>
      <c r="G389" s="97">
        <f>G390</f>
        <v>2130.29835</v>
      </c>
      <c r="H389" s="83">
        <f t="shared" ref="H389:I393" si="49">H390</f>
        <v>2204.6733599999998</v>
      </c>
      <c r="I389" s="83">
        <f t="shared" si="49"/>
        <v>1439.24207</v>
      </c>
    </row>
    <row r="390" spans="1:9" ht="15.75" outlineLevel="6" x14ac:dyDescent="0.2">
      <c r="A390" s="11" t="s">
        <v>121</v>
      </c>
      <c r="B390" s="17">
        <v>951</v>
      </c>
      <c r="C390" s="7" t="s">
        <v>16</v>
      </c>
      <c r="D390" s="7" t="s">
        <v>203</v>
      </c>
      <c r="E390" s="7" t="s">
        <v>5</v>
      </c>
      <c r="F390" s="7"/>
      <c r="G390" s="57">
        <f>G391+G395</f>
        <v>2130.29835</v>
      </c>
      <c r="H390" s="57">
        <f>H391+H395</f>
        <v>2204.6733599999998</v>
      </c>
      <c r="I390" s="57">
        <f>I391+I395</f>
        <v>1439.24207</v>
      </c>
    </row>
    <row r="391" spans="1:9" ht="15.75" outlineLevel="6" x14ac:dyDescent="0.2">
      <c r="A391" s="6" t="s">
        <v>186</v>
      </c>
      <c r="B391" s="17">
        <v>951</v>
      </c>
      <c r="C391" s="7" t="s">
        <v>16</v>
      </c>
      <c r="D391" s="7" t="s">
        <v>226</v>
      </c>
      <c r="E391" s="7" t="s">
        <v>5</v>
      </c>
      <c r="F391" s="7"/>
      <c r="G391" s="8">
        <f>G392</f>
        <v>1520.29835</v>
      </c>
      <c r="H391" s="8">
        <f t="shared" si="49"/>
        <v>1594.67336</v>
      </c>
      <c r="I391" s="8">
        <f t="shared" si="49"/>
        <v>829.24207000000001</v>
      </c>
    </row>
    <row r="392" spans="1:9" ht="47.25" outlineLevel="6" x14ac:dyDescent="0.2">
      <c r="A392" s="45" t="s">
        <v>267</v>
      </c>
      <c r="B392" s="27">
        <v>951</v>
      </c>
      <c r="C392" s="28" t="s">
        <v>16</v>
      </c>
      <c r="D392" s="28" t="s">
        <v>266</v>
      </c>
      <c r="E392" s="28" t="s">
        <v>5</v>
      </c>
      <c r="F392" s="28"/>
      <c r="G392" s="14">
        <f>G393</f>
        <v>1520.29835</v>
      </c>
      <c r="H392" s="14">
        <f t="shared" si="49"/>
        <v>1594.67336</v>
      </c>
      <c r="I392" s="14">
        <f t="shared" si="49"/>
        <v>829.24207000000001</v>
      </c>
    </row>
    <row r="393" spans="1:9" ht="31.5" outlineLevel="6" x14ac:dyDescent="0.2">
      <c r="A393" s="3" t="s">
        <v>430</v>
      </c>
      <c r="B393" s="19">
        <v>951</v>
      </c>
      <c r="C393" s="4" t="s">
        <v>16</v>
      </c>
      <c r="D393" s="4" t="s">
        <v>266</v>
      </c>
      <c r="E393" s="4" t="s">
        <v>90</v>
      </c>
      <c r="F393" s="4"/>
      <c r="G393" s="5">
        <f>G394</f>
        <v>1520.29835</v>
      </c>
      <c r="H393" s="5">
        <f t="shared" si="49"/>
        <v>1594.67336</v>
      </c>
      <c r="I393" s="5">
        <f t="shared" si="49"/>
        <v>829.24207000000001</v>
      </c>
    </row>
    <row r="394" spans="1:9" ht="15.75" outlineLevel="6" x14ac:dyDescent="0.2">
      <c r="A394" s="26" t="s">
        <v>105</v>
      </c>
      <c r="B394" s="29">
        <v>951</v>
      </c>
      <c r="C394" s="30" t="s">
        <v>16</v>
      </c>
      <c r="D394" s="30" t="s">
        <v>266</v>
      </c>
      <c r="E394" s="30" t="s">
        <v>104</v>
      </c>
      <c r="F394" s="30"/>
      <c r="G394" s="77">
        <v>1520.29835</v>
      </c>
      <c r="H394" s="77">
        <v>1594.67336</v>
      </c>
      <c r="I394" s="77">
        <v>829.24207000000001</v>
      </c>
    </row>
    <row r="395" spans="1:9" ht="31.5" outlineLevel="6" x14ac:dyDescent="0.2">
      <c r="A395" s="6" t="s">
        <v>384</v>
      </c>
      <c r="B395" s="7">
        <v>951</v>
      </c>
      <c r="C395" s="7" t="s">
        <v>16</v>
      </c>
      <c r="D395" s="7" t="s">
        <v>215</v>
      </c>
      <c r="E395" s="7" t="s">
        <v>5</v>
      </c>
      <c r="F395" s="7"/>
      <c r="G395" s="57">
        <f t="shared" ref="G395:I397" si="50">G396</f>
        <v>610</v>
      </c>
      <c r="H395" s="57">
        <f t="shared" si="50"/>
        <v>610</v>
      </c>
      <c r="I395" s="57">
        <f t="shared" si="50"/>
        <v>610</v>
      </c>
    </row>
    <row r="396" spans="1:9" ht="47.25" outlineLevel="6" x14ac:dyDescent="0.2">
      <c r="A396" s="45" t="s">
        <v>272</v>
      </c>
      <c r="B396" s="28">
        <v>951</v>
      </c>
      <c r="C396" s="28" t="s">
        <v>16</v>
      </c>
      <c r="D396" s="28" t="s">
        <v>409</v>
      </c>
      <c r="E396" s="28" t="s">
        <v>5</v>
      </c>
      <c r="F396" s="28"/>
      <c r="G396" s="59">
        <f t="shared" si="50"/>
        <v>610</v>
      </c>
      <c r="H396" s="59">
        <f t="shared" si="50"/>
        <v>610</v>
      </c>
      <c r="I396" s="59">
        <f t="shared" si="50"/>
        <v>610</v>
      </c>
    </row>
    <row r="397" spans="1:9" ht="31.5" outlineLevel="6" x14ac:dyDescent="0.2">
      <c r="A397" s="3" t="s">
        <v>430</v>
      </c>
      <c r="B397" s="4">
        <v>951</v>
      </c>
      <c r="C397" s="4" t="s">
        <v>16</v>
      </c>
      <c r="D397" s="4" t="s">
        <v>409</v>
      </c>
      <c r="E397" s="4" t="s">
        <v>90</v>
      </c>
      <c r="F397" s="4"/>
      <c r="G397" s="61">
        <f t="shared" si="50"/>
        <v>610</v>
      </c>
      <c r="H397" s="61">
        <f t="shared" si="50"/>
        <v>610</v>
      </c>
      <c r="I397" s="61">
        <f t="shared" si="50"/>
        <v>610</v>
      </c>
    </row>
    <row r="398" spans="1:9" ht="15.75" outlineLevel="6" x14ac:dyDescent="0.2">
      <c r="A398" s="35" t="s">
        <v>76</v>
      </c>
      <c r="B398" s="30">
        <v>951</v>
      </c>
      <c r="C398" s="30" t="s">
        <v>16</v>
      </c>
      <c r="D398" s="30" t="s">
        <v>409</v>
      </c>
      <c r="E398" s="30" t="s">
        <v>77</v>
      </c>
      <c r="F398" s="30"/>
      <c r="G398" s="77">
        <v>610</v>
      </c>
      <c r="H398" s="77">
        <v>610</v>
      </c>
      <c r="I398" s="77">
        <v>610</v>
      </c>
    </row>
    <row r="399" spans="1:9" ht="15.75" outlineLevel="6" x14ac:dyDescent="0.2">
      <c r="A399" s="48" t="s">
        <v>38</v>
      </c>
      <c r="B399" s="16">
        <v>951</v>
      </c>
      <c r="C399" s="20" t="s">
        <v>21</v>
      </c>
      <c r="D399" s="20" t="s">
        <v>203</v>
      </c>
      <c r="E399" s="20" t="s">
        <v>5</v>
      </c>
      <c r="F399" s="20"/>
      <c r="G399" s="83">
        <f>G400+G404</f>
        <v>46999.003369999999</v>
      </c>
      <c r="H399" s="83">
        <f>H400+H404</f>
        <v>63335.341619999999</v>
      </c>
      <c r="I399" s="83">
        <f>I400+I404</f>
        <v>64355.533540000004</v>
      </c>
    </row>
    <row r="400" spans="1:9" ht="31.5" outlineLevel="6" x14ac:dyDescent="0.2">
      <c r="A400" s="43" t="s">
        <v>112</v>
      </c>
      <c r="B400" s="9">
        <v>951</v>
      </c>
      <c r="C400" s="9" t="s">
        <v>21</v>
      </c>
      <c r="D400" s="9" t="s">
        <v>296</v>
      </c>
      <c r="E400" s="9" t="s">
        <v>5</v>
      </c>
      <c r="F400" s="9"/>
      <c r="G400" s="10">
        <f>G401</f>
        <v>33763.99697</v>
      </c>
      <c r="H400" s="10">
        <f>H401</f>
        <v>32149.446619999999</v>
      </c>
      <c r="I400" s="10">
        <f>I401</f>
        <v>33169.63854</v>
      </c>
    </row>
    <row r="401" spans="1:9" ht="63" outlineLevel="6" x14ac:dyDescent="0.2">
      <c r="A401" s="45" t="s">
        <v>339</v>
      </c>
      <c r="B401" s="28">
        <v>951</v>
      </c>
      <c r="C401" s="28" t="s">
        <v>21</v>
      </c>
      <c r="D401" s="28" t="s">
        <v>340</v>
      </c>
      <c r="E401" s="28" t="s">
        <v>5</v>
      </c>
      <c r="F401" s="28"/>
      <c r="G401" s="14">
        <f t="shared" ref="G401:I402" si="51">G402</f>
        <v>33763.99697</v>
      </c>
      <c r="H401" s="14">
        <f t="shared" si="51"/>
        <v>32149.446619999999</v>
      </c>
      <c r="I401" s="14">
        <f t="shared" si="51"/>
        <v>33169.63854</v>
      </c>
    </row>
    <row r="402" spans="1:9" ht="15.75" outlineLevel="6" x14ac:dyDescent="0.2">
      <c r="A402" s="3" t="s">
        <v>103</v>
      </c>
      <c r="B402" s="4">
        <v>951</v>
      </c>
      <c r="C402" s="4" t="s">
        <v>21</v>
      </c>
      <c r="D402" s="4" t="s">
        <v>340</v>
      </c>
      <c r="E402" s="4" t="s">
        <v>101</v>
      </c>
      <c r="F402" s="4"/>
      <c r="G402" s="5">
        <f t="shared" si="51"/>
        <v>33763.99697</v>
      </c>
      <c r="H402" s="5">
        <f t="shared" si="51"/>
        <v>32149.446619999999</v>
      </c>
      <c r="I402" s="5">
        <f t="shared" si="51"/>
        <v>33169.63854</v>
      </c>
    </row>
    <row r="403" spans="1:9" ht="31.5" outlineLevel="6" x14ac:dyDescent="0.2">
      <c r="A403" s="26" t="s">
        <v>429</v>
      </c>
      <c r="B403" s="30">
        <v>951</v>
      </c>
      <c r="C403" s="30" t="s">
        <v>21</v>
      </c>
      <c r="D403" s="30" t="s">
        <v>340</v>
      </c>
      <c r="E403" s="30" t="s">
        <v>102</v>
      </c>
      <c r="F403" s="30"/>
      <c r="G403" s="34">
        <v>33763.99697</v>
      </c>
      <c r="H403" s="34">
        <v>32149.446619999999</v>
      </c>
      <c r="I403" s="34">
        <v>33169.63854</v>
      </c>
    </row>
    <row r="404" spans="1:9" ht="15.75" outlineLevel="6" x14ac:dyDescent="0.2">
      <c r="A404" s="11" t="s">
        <v>121</v>
      </c>
      <c r="B404" s="17">
        <v>951</v>
      </c>
      <c r="C404" s="7" t="s">
        <v>21</v>
      </c>
      <c r="D404" s="7" t="s">
        <v>203</v>
      </c>
      <c r="E404" s="7" t="s">
        <v>5</v>
      </c>
      <c r="F404" s="7"/>
      <c r="G404" s="57">
        <f>G405</f>
        <v>13235.0064</v>
      </c>
      <c r="H404" s="57">
        <f>H405</f>
        <v>31185.895</v>
      </c>
      <c r="I404" s="57">
        <f>I405</f>
        <v>31185.895</v>
      </c>
    </row>
    <row r="405" spans="1:9" ht="33" customHeight="1" outlineLevel="6" x14ac:dyDescent="0.2">
      <c r="A405" s="6" t="s">
        <v>270</v>
      </c>
      <c r="B405" s="17">
        <v>951</v>
      </c>
      <c r="C405" s="7" t="s">
        <v>21</v>
      </c>
      <c r="D405" s="7" t="s">
        <v>262</v>
      </c>
      <c r="E405" s="7" t="s">
        <v>5</v>
      </c>
      <c r="F405" s="7"/>
      <c r="G405" s="57">
        <f>G409+G406</f>
        <v>13235.0064</v>
      </c>
      <c r="H405" s="57">
        <f>H409+H406</f>
        <v>31185.895</v>
      </c>
      <c r="I405" s="57">
        <f>I409+I406</f>
        <v>31185.895</v>
      </c>
    </row>
    <row r="406" spans="1:9" ht="33" customHeight="1" outlineLevel="6" x14ac:dyDescent="0.2">
      <c r="A406" s="45" t="s">
        <v>398</v>
      </c>
      <c r="B406" s="27">
        <v>951</v>
      </c>
      <c r="C406" s="28" t="s">
        <v>21</v>
      </c>
      <c r="D406" s="28" t="s">
        <v>399</v>
      </c>
      <c r="E406" s="28" t="s">
        <v>5</v>
      </c>
      <c r="F406" s="28"/>
      <c r="G406" s="59">
        <f t="shared" ref="G406:I407" si="52">G407</f>
        <v>0</v>
      </c>
      <c r="H406" s="59">
        <f t="shared" si="52"/>
        <v>13416.48</v>
      </c>
      <c r="I406" s="59">
        <f t="shared" si="52"/>
        <v>13416.48</v>
      </c>
    </row>
    <row r="407" spans="1:9" ht="16.5" customHeight="1" outlineLevel="6" x14ac:dyDescent="0.2">
      <c r="A407" s="3" t="s">
        <v>256</v>
      </c>
      <c r="B407" s="19">
        <v>951</v>
      </c>
      <c r="C407" s="4" t="s">
        <v>21</v>
      </c>
      <c r="D407" s="4" t="s">
        <v>399</v>
      </c>
      <c r="E407" s="4" t="s">
        <v>257</v>
      </c>
      <c r="F407" s="4"/>
      <c r="G407" s="61">
        <f t="shared" si="52"/>
        <v>0</v>
      </c>
      <c r="H407" s="61">
        <f t="shared" si="52"/>
        <v>13416.48</v>
      </c>
      <c r="I407" s="61">
        <f t="shared" si="52"/>
        <v>13416.48</v>
      </c>
    </row>
    <row r="408" spans="1:9" ht="48.75" customHeight="1" outlineLevel="6" x14ac:dyDescent="0.2">
      <c r="A408" s="26" t="s">
        <v>432</v>
      </c>
      <c r="B408" s="29">
        <v>951</v>
      </c>
      <c r="C408" s="30" t="s">
        <v>21</v>
      </c>
      <c r="D408" s="30" t="s">
        <v>399</v>
      </c>
      <c r="E408" s="30" t="s">
        <v>294</v>
      </c>
      <c r="F408" s="30"/>
      <c r="G408" s="84">
        <v>0</v>
      </c>
      <c r="H408" s="84">
        <v>13416.48</v>
      </c>
      <c r="I408" s="84">
        <v>13416.48</v>
      </c>
    </row>
    <row r="409" spans="1:9" ht="47.25" outlineLevel="6" x14ac:dyDescent="0.2">
      <c r="A409" s="45" t="s">
        <v>280</v>
      </c>
      <c r="B409" s="27">
        <v>951</v>
      </c>
      <c r="C409" s="28" t="s">
        <v>21</v>
      </c>
      <c r="D409" s="28" t="s">
        <v>285</v>
      </c>
      <c r="E409" s="28" t="s">
        <v>5</v>
      </c>
      <c r="F409" s="28"/>
      <c r="G409" s="59">
        <f t="shared" ref="G409:I410" si="53">G410</f>
        <v>13235.0064</v>
      </c>
      <c r="H409" s="59">
        <f t="shared" si="53"/>
        <v>17769.415000000001</v>
      </c>
      <c r="I409" s="59">
        <f t="shared" si="53"/>
        <v>17769.415000000001</v>
      </c>
    </row>
    <row r="410" spans="1:9" ht="15.75" outlineLevel="6" x14ac:dyDescent="0.2">
      <c r="A410" s="3" t="s">
        <v>256</v>
      </c>
      <c r="B410" s="19">
        <v>951</v>
      </c>
      <c r="C410" s="4" t="s">
        <v>21</v>
      </c>
      <c r="D410" s="4" t="s">
        <v>285</v>
      </c>
      <c r="E410" s="4" t="s">
        <v>257</v>
      </c>
      <c r="F410" s="4"/>
      <c r="G410" s="61">
        <f t="shared" si="53"/>
        <v>13235.0064</v>
      </c>
      <c r="H410" s="61">
        <f t="shared" si="53"/>
        <v>17769.415000000001</v>
      </c>
      <c r="I410" s="61">
        <f t="shared" si="53"/>
        <v>17769.415000000001</v>
      </c>
    </row>
    <row r="411" spans="1:9" ht="47.25" outlineLevel="6" x14ac:dyDescent="0.2">
      <c r="A411" s="26" t="s">
        <v>432</v>
      </c>
      <c r="B411" s="29">
        <v>951</v>
      </c>
      <c r="C411" s="30" t="s">
        <v>21</v>
      </c>
      <c r="D411" s="30" t="s">
        <v>285</v>
      </c>
      <c r="E411" s="30" t="s">
        <v>294</v>
      </c>
      <c r="F411" s="30"/>
      <c r="G411" s="84">
        <v>13235.0064</v>
      </c>
      <c r="H411" s="84">
        <v>17769.415000000001</v>
      </c>
      <c r="I411" s="84">
        <v>17769.415000000001</v>
      </c>
    </row>
    <row r="412" spans="1:9" ht="15.75" outlineLevel="6" x14ac:dyDescent="0.2">
      <c r="A412" s="48" t="s">
        <v>136</v>
      </c>
      <c r="B412" s="16">
        <v>951</v>
      </c>
      <c r="C412" s="20" t="s">
        <v>137</v>
      </c>
      <c r="D412" s="20" t="s">
        <v>203</v>
      </c>
      <c r="E412" s="20" t="s">
        <v>5</v>
      </c>
      <c r="F412" s="20"/>
      <c r="G412" s="83">
        <f>G413+G417</f>
        <v>213.12155999999999</v>
      </c>
      <c r="H412" s="46">
        <f t="shared" ref="H412:I412" si="54">H413+H417</f>
        <v>100</v>
      </c>
      <c r="I412" s="46">
        <f t="shared" si="54"/>
        <v>100</v>
      </c>
    </row>
    <row r="413" spans="1:9" ht="15.75" outlineLevel="6" x14ac:dyDescent="0.2">
      <c r="A413" s="11" t="s">
        <v>187</v>
      </c>
      <c r="B413" s="17">
        <v>951</v>
      </c>
      <c r="C413" s="7" t="s">
        <v>137</v>
      </c>
      <c r="D413" s="7" t="s">
        <v>227</v>
      </c>
      <c r="E413" s="7" t="s">
        <v>5</v>
      </c>
      <c r="F413" s="7"/>
      <c r="G413" s="8">
        <f>G414</f>
        <v>100</v>
      </c>
      <c r="H413" s="8">
        <f t="shared" ref="H413:I415" si="55">H414</f>
        <v>100</v>
      </c>
      <c r="I413" s="8">
        <f t="shared" si="55"/>
        <v>100</v>
      </c>
    </row>
    <row r="414" spans="1:9" ht="47.25" outlineLevel="6" x14ac:dyDescent="0.2">
      <c r="A414" s="45" t="s">
        <v>138</v>
      </c>
      <c r="B414" s="27">
        <v>951</v>
      </c>
      <c r="C414" s="28" t="s">
        <v>137</v>
      </c>
      <c r="D414" s="28" t="s">
        <v>329</v>
      </c>
      <c r="E414" s="28" t="s">
        <v>5</v>
      </c>
      <c r="F414" s="28"/>
      <c r="G414" s="14">
        <f>G415</f>
        <v>100</v>
      </c>
      <c r="H414" s="14">
        <f t="shared" si="55"/>
        <v>100</v>
      </c>
      <c r="I414" s="14">
        <f t="shared" si="55"/>
        <v>100</v>
      </c>
    </row>
    <row r="415" spans="1:9" ht="18" customHeight="1" outlineLevel="6" x14ac:dyDescent="0.2">
      <c r="A415" s="3" t="s">
        <v>426</v>
      </c>
      <c r="B415" s="19">
        <v>951</v>
      </c>
      <c r="C415" s="4" t="s">
        <v>139</v>
      </c>
      <c r="D415" s="4" t="s">
        <v>329</v>
      </c>
      <c r="E415" s="4" t="s">
        <v>83</v>
      </c>
      <c r="F415" s="4"/>
      <c r="G415" s="5">
        <f>G416</f>
        <v>100</v>
      </c>
      <c r="H415" s="5">
        <f t="shared" si="55"/>
        <v>100</v>
      </c>
      <c r="I415" s="5">
        <f t="shared" si="55"/>
        <v>100</v>
      </c>
    </row>
    <row r="416" spans="1:9" ht="15.75" outlineLevel="6" x14ac:dyDescent="0.2">
      <c r="A416" s="26" t="s">
        <v>428</v>
      </c>
      <c r="B416" s="29">
        <v>951</v>
      </c>
      <c r="C416" s="30" t="s">
        <v>137</v>
      </c>
      <c r="D416" s="30" t="s">
        <v>329</v>
      </c>
      <c r="E416" s="30" t="s">
        <v>84</v>
      </c>
      <c r="F416" s="30"/>
      <c r="G416" s="34">
        <v>100</v>
      </c>
      <c r="H416" s="34">
        <v>100</v>
      </c>
      <c r="I416" s="34">
        <v>100</v>
      </c>
    </row>
    <row r="417" spans="1:9" ht="31.5" outlineLevel="6" x14ac:dyDescent="0.2">
      <c r="A417" s="11" t="s">
        <v>366</v>
      </c>
      <c r="B417" s="7">
        <v>951</v>
      </c>
      <c r="C417" s="7" t="s">
        <v>137</v>
      </c>
      <c r="D417" s="7" t="s">
        <v>368</v>
      </c>
      <c r="E417" s="7" t="s">
        <v>5</v>
      </c>
      <c r="F417" s="7"/>
      <c r="G417" s="8">
        <f>G418+G421</f>
        <v>113.12156</v>
      </c>
      <c r="H417" s="8">
        <f t="shared" ref="H417:I417" si="56">H418+H421</f>
        <v>0</v>
      </c>
      <c r="I417" s="8">
        <f t="shared" si="56"/>
        <v>0</v>
      </c>
    </row>
    <row r="418" spans="1:9" ht="31.5" outlineLevel="6" x14ac:dyDescent="0.2">
      <c r="A418" s="45" t="s">
        <v>492</v>
      </c>
      <c r="B418" s="28">
        <v>951</v>
      </c>
      <c r="C418" s="28" t="s">
        <v>137</v>
      </c>
      <c r="D418" s="28" t="s">
        <v>494</v>
      </c>
      <c r="E418" s="28" t="s">
        <v>5</v>
      </c>
      <c r="F418" s="28"/>
      <c r="G418" s="14">
        <f t="shared" ref="G418:I422" si="57">G419</f>
        <v>53.121560000000002</v>
      </c>
      <c r="H418" s="14">
        <f t="shared" si="57"/>
        <v>0</v>
      </c>
      <c r="I418" s="14">
        <f t="shared" si="57"/>
        <v>0</v>
      </c>
    </row>
    <row r="419" spans="1:9" ht="31.5" outlineLevel="6" x14ac:dyDescent="0.2">
      <c r="A419" s="3" t="s">
        <v>367</v>
      </c>
      <c r="B419" s="4">
        <v>951</v>
      </c>
      <c r="C419" s="4" t="s">
        <v>137</v>
      </c>
      <c r="D419" s="4" t="s">
        <v>494</v>
      </c>
      <c r="E419" s="4" t="s">
        <v>255</v>
      </c>
      <c r="F419" s="4"/>
      <c r="G419" s="5">
        <f t="shared" si="57"/>
        <v>53.121560000000002</v>
      </c>
      <c r="H419" s="5">
        <f t="shared" si="57"/>
        <v>0</v>
      </c>
      <c r="I419" s="5">
        <f t="shared" si="57"/>
        <v>0</v>
      </c>
    </row>
    <row r="420" spans="1:9" ht="31.5" outlineLevel="6" x14ac:dyDescent="0.2">
      <c r="A420" s="35" t="s">
        <v>441</v>
      </c>
      <c r="B420" s="30">
        <v>951</v>
      </c>
      <c r="C420" s="30" t="s">
        <v>137</v>
      </c>
      <c r="D420" s="74" t="s">
        <v>494</v>
      </c>
      <c r="E420" s="30" t="s">
        <v>440</v>
      </c>
      <c r="F420" s="30"/>
      <c r="G420" s="34">
        <v>53.121560000000002</v>
      </c>
      <c r="H420" s="34">
        <v>0</v>
      </c>
      <c r="I420" s="34">
        <v>0</v>
      </c>
    </row>
    <row r="421" spans="1:9" ht="31.5" outlineLevel="6" x14ac:dyDescent="0.2">
      <c r="A421" s="45" t="s">
        <v>493</v>
      </c>
      <c r="B421" s="28">
        <v>951</v>
      </c>
      <c r="C421" s="28" t="s">
        <v>137</v>
      </c>
      <c r="D421" s="28" t="s">
        <v>495</v>
      </c>
      <c r="E421" s="28" t="s">
        <v>5</v>
      </c>
      <c r="F421" s="28"/>
      <c r="G421" s="14">
        <f t="shared" si="57"/>
        <v>60</v>
      </c>
      <c r="H421" s="14">
        <f t="shared" si="57"/>
        <v>0</v>
      </c>
      <c r="I421" s="14">
        <f t="shared" si="57"/>
        <v>0</v>
      </c>
    </row>
    <row r="422" spans="1:9" ht="31.5" outlineLevel="6" x14ac:dyDescent="0.2">
      <c r="A422" s="3" t="s">
        <v>367</v>
      </c>
      <c r="B422" s="4">
        <v>951</v>
      </c>
      <c r="C422" s="4" t="s">
        <v>137</v>
      </c>
      <c r="D422" s="4" t="s">
        <v>495</v>
      </c>
      <c r="E422" s="4" t="s">
        <v>255</v>
      </c>
      <c r="F422" s="4"/>
      <c r="G422" s="5">
        <f t="shared" si="57"/>
        <v>60</v>
      </c>
      <c r="H422" s="5">
        <f t="shared" si="57"/>
        <v>0</v>
      </c>
      <c r="I422" s="5">
        <f t="shared" si="57"/>
        <v>0</v>
      </c>
    </row>
    <row r="423" spans="1:9" ht="31.5" outlineLevel="6" x14ac:dyDescent="0.2">
      <c r="A423" s="35" t="s">
        <v>441</v>
      </c>
      <c r="B423" s="30">
        <v>951</v>
      </c>
      <c r="C423" s="30" t="s">
        <v>137</v>
      </c>
      <c r="D423" s="74" t="s">
        <v>495</v>
      </c>
      <c r="E423" s="30" t="s">
        <v>440</v>
      </c>
      <c r="F423" s="30"/>
      <c r="G423" s="34">
        <v>60</v>
      </c>
      <c r="H423" s="34">
        <v>0</v>
      </c>
      <c r="I423" s="34">
        <v>0</v>
      </c>
    </row>
    <row r="424" spans="1:9" ht="18.75" outlineLevel="6" x14ac:dyDescent="0.2">
      <c r="A424" s="39" t="s">
        <v>68</v>
      </c>
      <c r="B424" s="16">
        <v>951</v>
      </c>
      <c r="C424" s="12" t="s">
        <v>40</v>
      </c>
      <c r="D424" s="12" t="s">
        <v>203</v>
      </c>
      <c r="E424" s="12" t="s">
        <v>5</v>
      </c>
      <c r="F424" s="12"/>
      <c r="G424" s="13">
        <f>G425+G435</f>
        <v>8894.7832300000009</v>
      </c>
      <c r="H424" s="13">
        <f>H425+H435</f>
        <v>200</v>
      </c>
      <c r="I424" s="13">
        <f>I425+I435</f>
        <v>200</v>
      </c>
    </row>
    <row r="425" spans="1:9" ht="15.75" outlineLevel="6" x14ac:dyDescent="0.2">
      <c r="A425" s="6" t="s">
        <v>140</v>
      </c>
      <c r="B425" s="17">
        <v>951</v>
      </c>
      <c r="C425" s="7" t="s">
        <v>73</v>
      </c>
      <c r="D425" s="7" t="s">
        <v>203</v>
      </c>
      <c r="E425" s="7" t="s">
        <v>5</v>
      </c>
      <c r="F425" s="7"/>
      <c r="G425" s="81">
        <f>G430+G426</f>
        <v>645</v>
      </c>
      <c r="H425" s="81">
        <f>H430+H426</f>
        <v>200</v>
      </c>
      <c r="I425" s="81">
        <f>I430+I426</f>
        <v>200</v>
      </c>
    </row>
    <row r="426" spans="1:9" ht="15.75" outlineLevel="6" x14ac:dyDescent="0.2">
      <c r="A426" s="36" t="s">
        <v>382</v>
      </c>
      <c r="B426" s="28">
        <v>951</v>
      </c>
      <c r="C426" s="28" t="s">
        <v>73</v>
      </c>
      <c r="D426" s="28" t="s">
        <v>364</v>
      </c>
      <c r="E426" s="28" t="s">
        <v>5</v>
      </c>
      <c r="F426" s="28"/>
      <c r="G426" s="14">
        <f t="shared" ref="G426:I428" si="58">G427</f>
        <v>15</v>
      </c>
      <c r="H426" s="14">
        <f t="shared" si="58"/>
        <v>0</v>
      </c>
      <c r="I426" s="14">
        <f t="shared" si="58"/>
        <v>0</v>
      </c>
    </row>
    <row r="427" spans="1:9" ht="31.5" outlineLevel="6" x14ac:dyDescent="0.2">
      <c r="A427" s="45" t="s">
        <v>383</v>
      </c>
      <c r="B427" s="28">
        <v>951</v>
      </c>
      <c r="C427" s="28" t="s">
        <v>73</v>
      </c>
      <c r="D427" s="28" t="s">
        <v>365</v>
      </c>
      <c r="E427" s="28" t="s">
        <v>5</v>
      </c>
      <c r="F427" s="28"/>
      <c r="G427" s="14">
        <f t="shared" si="58"/>
        <v>15</v>
      </c>
      <c r="H427" s="14">
        <f t="shared" si="58"/>
        <v>0</v>
      </c>
      <c r="I427" s="14">
        <f t="shared" si="58"/>
        <v>0</v>
      </c>
    </row>
    <row r="428" spans="1:9" ht="31.5" outlineLevel="6" x14ac:dyDescent="0.2">
      <c r="A428" s="3" t="s">
        <v>426</v>
      </c>
      <c r="B428" s="4">
        <v>951</v>
      </c>
      <c r="C428" s="4" t="s">
        <v>73</v>
      </c>
      <c r="D428" s="4" t="s">
        <v>365</v>
      </c>
      <c r="E428" s="4" t="s">
        <v>83</v>
      </c>
      <c r="F428" s="4"/>
      <c r="G428" s="5">
        <f t="shared" si="58"/>
        <v>15</v>
      </c>
      <c r="H428" s="5">
        <f t="shared" si="58"/>
        <v>0</v>
      </c>
      <c r="I428" s="5">
        <f t="shared" si="58"/>
        <v>0</v>
      </c>
    </row>
    <row r="429" spans="1:9" ht="15.75" outlineLevel="6" x14ac:dyDescent="0.2">
      <c r="A429" s="26" t="s">
        <v>428</v>
      </c>
      <c r="B429" s="30">
        <v>951</v>
      </c>
      <c r="C429" s="30" t="s">
        <v>73</v>
      </c>
      <c r="D429" s="30" t="s">
        <v>365</v>
      </c>
      <c r="E429" s="30" t="s">
        <v>84</v>
      </c>
      <c r="F429" s="30"/>
      <c r="G429" s="34">
        <v>15</v>
      </c>
      <c r="H429" s="34">
        <v>0</v>
      </c>
      <c r="I429" s="34">
        <v>0</v>
      </c>
    </row>
    <row r="430" spans="1:9" ht="15.75" outlineLevel="6" x14ac:dyDescent="0.2">
      <c r="A430" s="36" t="s">
        <v>188</v>
      </c>
      <c r="B430" s="37">
        <v>951</v>
      </c>
      <c r="C430" s="28" t="s">
        <v>73</v>
      </c>
      <c r="D430" s="28" t="s">
        <v>228</v>
      </c>
      <c r="E430" s="28" t="s">
        <v>5</v>
      </c>
      <c r="F430" s="28"/>
      <c r="G430" s="14">
        <f>G431</f>
        <v>630</v>
      </c>
      <c r="H430" s="14">
        <f>H431</f>
        <v>200</v>
      </c>
      <c r="I430" s="14">
        <f>I431</f>
        <v>200</v>
      </c>
    </row>
    <row r="431" spans="1:9" ht="30" customHeight="1" outlineLevel="6" x14ac:dyDescent="0.2">
      <c r="A431" s="45" t="s">
        <v>141</v>
      </c>
      <c r="B431" s="27">
        <v>951</v>
      </c>
      <c r="C431" s="28" t="s">
        <v>73</v>
      </c>
      <c r="D431" s="28" t="s">
        <v>330</v>
      </c>
      <c r="E431" s="28" t="s">
        <v>5</v>
      </c>
      <c r="F431" s="28"/>
      <c r="G431" s="14">
        <f>G433+G432</f>
        <v>630</v>
      </c>
      <c r="H431" s="14">
        <f>H433+H432</f>
        <v>200</v>
      </c>
      <c r="I431" s="14">
        <f>I433+I432</f>
        <v>200</v>
      </c>
    </row>
    <row r="432" spans="1:9" ht="33" customHeight="1" outlineLevel="6" x14ac:dyDescent="0.2">
      <c r="A432" s="68" t="s">
        <v>425</v>
      </c>
      <c r="B432" s="86">
        <v>951</v>
      </c>
      <c r="C432" s="74" t="s">
        <v>73</v>
      </c>
      <c r="D432" s="74" t="s">
        <v>330</v>
      </c>
      <c r="E432" s="74" t="s">
        <v>250</v>
      </c>
      <c r="F432" s="74"/>
      <c r="G432" s="85">
        <v>400</v>
      </c>
      <c r="H432" s="85">
        <v>70</v>
      </c>
      <c r="I432" s="85">
        <v>70</v>
      </c>
    </row>
    <row r="433" spans="1:9" ht="18.75" customHeight="1" outlineLevel="6" x14ac:dyDescent="0.2">
      <c r="A433" s="3" t="s">
        <v>426</v>
      </c>
      <c r="B433" s="19">
        <v>951</v>
      </c>
      <c r="C433" s="4" t="s">
        <v>73</v>
      </c>
      <c r="D433" s="4" t="s">
        <v>330</v>
      </c>
      <c r="E433" s="4" t="s">
        <v>83</v>
      </c>
      <c r="F433" s="4"/>
      <c r="G433" s="5">
        <f>G434</f>
        <v>230</v>
      </c>
      <c r="H433" s="5">
        <f>H434</f>
        <v>130</v>
      </c>
      <c r="I433" s="5">
        <f>I434</f>
        <v>130</v>
      </c>
    </row>
    <row r="434" spans="1:9" ht="15.75" outlineLevel="6" x14ac:dyDescent="0.2">
      <c r="A434" s="26" t="s">
        <v>428</v>
      </c>
      <c r="B434" s="29">
        <v>951</v>
      </c>
      <c r="C434" s="30" t="s">
        <v>73</v>
      </c>
      <c r="D434" s="30" t="s">
        <v>330</v>
      </c>
      <c r="E434" s="30" t="s">
        <v>84</v>
      </c>
      <c r="F434" s="30"/>
      <c r="G434" s="34">
        <v>230</v>
      </c>
      <c r="H434" s="34">
        <v>130</v>
      </c>
      <c r="I434" s="34">
        <v>130</v>
      </c>
    </row>
    <row r="435" spans="1:9" ht="15.75" outlineLevel="6" x14ac:dyDescent="0.2">
      <c r="A435" s="6" t="s">
        <v>281</v>
      </c>
      <c r="B435" s="17">
        <v>951</v>
      </c>
      <c r="C435" s="7" t="s">
        <v>283</v>
      </c>
      <c r="D435" s="7" t="s">
        <v>203</v>
      </c>
      <c r="E435" s="7" t="s">
        <v>5</v>
      </c>
      <c r="F435" s="7"/>
      <c r="G435" s="81">
        <f>G436</f>
        <v>8249.7832300000009</v>
      </c>
      <c r="H435" s="81">
        <f t="shared" ref="H435:I435" si="59">H436</f>
        <v>0</v>
      </c>
      <c r="I435" s="81">
        <f t="shared" si="59"/>
        <v>0</v>
      </c>
    </row>
    <row r="436" spans="1:9" ht="15.75" outlineLevel="6" x14ac:dyDescent="0.2">
      <c r="A436" s="36" t="s">
        <v>282</v>
      </c>
      <c r="B436" s="37">
        <v>951</v>
      </c>
      <c r="C436" s="28" t="s">
        <v>283</v>
      </c>
      <c r="D436" s="28" t="s">
        <v>228</v>
      </c>
      <c r="E436" s="28" t="s">
        <v>5</v>
      </c>
      <c r="F436" s="28"/>
      <c r="G436" s="14">
        <f>G446+G449+G440+G437</f>
        <v>8249.7832300000009</v>
      </c>
      <c r="H436" s="14">
        <f>H446+H449+H440</f>
        <v>0</v>
      </c>
      <c r="I436" s="14">
        <f>I446+I449+I440</f>
        <v>0</v>
      </c>
    </row>
    <row r="437" spans="1:9" ht="33" customHeight="1" outlineLevel="6" x14ac:dyDescent="0.2">
      <c r="A437" s="45" t="s">
        <v>141</v>
      </c>
      <c r="B437" s="37">
        <v>951</v>
      </c>
      <c r="C437" s="28" t="s">
        <v>283</v>
      </c>
      <c r="D437" s="28" t="s">
        <v>330</v>
      </c>
      <c r="E437" s="28" t="s">
        <v>5</v>
      </c>
      <c r="F437" s="28"/>
      <c r="G437" s="14">
        <f>G438</f>
        <v>4064.4832299999998</v>
      </c>
      <c r="H437" s="14">
        <f t="shared" ref="H437:I437" si="60">H438</f>
        <v>0</v>
      </c>
      <c r="I437" s="14">
        <f t="shared" si="60"/>
        <v>0</v>
      </c>
    </row>
    <row r="438" spans="1:9" ht="31.5" outlineLevel="6" x14ac:dyDescent="0.2">
      <c r="A438" s="3" t="s">
        <v>426</v>
      </c>
      <c r="B438" s="4">
        <v>951</v>
      </c>
      <c r="C438" s="4" t="s">
        <v>283</v>
      </c>
      <c r="D438" s="4" t="s">
        <v>330</v>
      </c>
      <c r="E438" s="4" t="s">
        <v>83</v>
      </c>
      <c r="F438" s="4"/>
      <c r="G438" s="5">
        <f t="shared" ref="G438:I438" si="61">G439</f>
        <v>4064.4832299999998</v>
      </c>
      <c r="H438" s="5">
        <f t="shared" si="61"/>
        <v>0</v>
      </c>
      <c r="I438" s="5">
        <f t="shared" si="61"/>
        <v>0</v>
      </c>
    </row>
    <row r="439" spans="1:9" ht="15.75" outlineLevel="6" x14ac:dyDescent="0.2">
      <c r="A439" s="26" t="s">
        <v>428</v>
      </c>
      <c r="B439" s="30">
        <v>951</v>
      </c>
      <c r="C439" s="30" t="s">
        <v>283</v>
      </c>
      <c r="D439" s="30" t="s">
        <v>330</v>
      </c>
      <c r="E439" s="30" t="s">
        <v>84</v>
      </c>
      <c r="F439" s="30"/>
      <c r="G439" s="34">
        <v>4064.4832299999998</v>
      </c>
      <c r="H439" s="34"/>
      <c r="I439" s="34"/>
    </row>
    <row r="440" spans="1:9" ht="34.5" customHeight="1" outlineLevel="6" x14ac:dyDescent="0.2">
      <c r="A440" s="45" t="s">
        <v>496</v>
      </c>
      <c r="B440" s="27">
        <v>951</v>
      </c>
      <c r="C440" s="28" t="s">
        <v>283</v>
      </c>
      <c r="D440" s="28" t="s">
        <v>454</v>
      </c>
      <c r="E440" s="28" t="s">
        <v>5</v>
      </c>
      <c r="F440" s="28"/>
      <c r="G440" s="14">
        <f>G441+G444</f>
        <v>3602.7</v>
      </c>
      <c r="H440" s="14">
        <f t="shared" ref="H440:I441" si="62">H441</f>
        <v>0</v>
      </c>
      <c r="I440" s="14">
        <f t="shared" si="62"/>
        <v>0</v>
      </c>
    </row>
    <row r="441" spans="1:9" ht="31.5" outlineLevel="6" x14ac:dyDescent="0.2">
      <c r="A441" s="3" t="s">
        <v>426</v>
      </c>
      <c r="B441" s="19">
        <v>951</v>
      </c>
      <c r="C441" s="4" t="s">
        <v>283</v>
      </c>
      <c r="D441" s="4" t="s">
        <v>454</v>
      </c>
      <c r="E441" s="4" t="s">
        <v>83</v>
      </c>
      <c r="F441" s="4"/>
      <c r="G441" s="5">
        <f>G442+G443</f>
        <v>715.5</v>
      </c>
      <c r="H441" s="5">
        <f t="shared" si="62"/>
        <v>0</v>
      </c>
      <c r="I441" s="5">
        <f t="shared" si="62"/>
        <v>0</v>
      </c>
    </row>
    <row r="442" spans="1:9" ht="15.75" outlineLevel="6" x14ac:dyDescent="0.2">
      <c r="A442" s="26" t="s">
        <v>428</v>
      </c>
      <c r="B442" s="29">
        <v>951</v>
      </c>
      <c r="C442" s="30" t="s">
        <v>283</v>
      </c>
      <c r="D442" s="30" t="s">
        <v>454</v>
      </c>
      <c r="E442" s="30" t="s">
        <v>84</v>
      </c>
      <c r="F442" s="30"/>
      <c r="G442" s="34">
        <v>485.19</v>
      </c>
      <c r="H442" s="34"/>
      <c r="I442" s="34"/>
    </row>
    <row r="443" spans="1:9" ht="15.75" outlineLevel="6" x14ac:dyDescent="0.2">
      <c r="A443" s="26" t="s">
        <v>371</v>
      </c>
      <c r="B443" s="29">
        <v>951</v>
      </c>
      <c r="C443" s="30" t="s">
        <v>283</v>
      </c>
      <c r="D443" s="30" t="s">
        <v>454</v>
      </c>
      <c r="E443" s="30" t="s">
        <v>372</v>
      </c>
      <c r="F443" s="30"/>
      <c r="G443" s="34">
        <v>230.31</v>
      </c>
      <c r="H443" s="34"/>
      <c r="I443" s="34"/>
    </row>
    <row r="444" spans="1:9" ht="15.75" outlineLevel="6" x14ac:dyDescent="0.2">
      <c r="A444" s="3" t="s">
        <v>88</v>
      </c>
      <c r="B444" s="19">
        <v>951</v>
      </c>
      <c r="C444" s="4" t="s">
        <v>283</v>
      </c>
      <c r="D444" s="4" t="s">
        <v>454</v>
      </c>
      <c r="E444" s="4" t="s">
        <v>85</v>
      </c>
      <c r="F444" s="61">
        <v>29.6</v>
      </c>
      <c r="G444" s="61">
        <f>G445</f>
        <v>2887.2</v>
      </c>
      <c r="H444" s="61">
        <f>H445</f>
        <v>0</v>
      </c>
      <c r="I444" s="61">
        <f>I445</f>
        <v>0</v>
      </c>
    </row>
    <row r="445" spans="1:9" ht="31.5" outlineLevel="6" x14ac:dyDescent="0.2">
      <c r="A445" s="26" t="s">
        <v>89</v>
      </c>
      <c r="B445" s="29">
        <v>951</v>
      </c>
      <c r="C445" s="30" t="s">
        <v>283</v>
      </c>
      <c r="D445" s="30" t="s">
        <v>454</v>
      </c>
      <c r="E445" s="30" t="s">
        <v>86</v>
      </c>
      <c r="F445" s="58">
        <v>0</v>
      </c>
      <c r="G445" s="58">
        <v>2887.2</v>
      </c>
      <c r="H445" s="58">
        <v>0</v>
      </c>
      <c r="I445" s="58">
        <v>0</v>
      </c>
    </row>
    <row r="446" spans="1:9" ht="47.25" customHeight="1" outlineLevel="6" x14ac:dyDescent="0.2">
      <c r="A446" s="45" t="s">
        <v>400</v>
      </c>
      <c r="B446" s="27">
        <v>951</v>
      </c>
      <c r="C446" s="28" t="s">
        <v>283</v>
      </c>
      <c r="D446" s="28" t="s">
        <v>402</v>
      </c>
      <c r="E446" s="28" t="s">
        <v>5</v>
      </c>
      <c r="F446" s="28"/>
      <c r="G446" s="59">
        <f t="shared" ref="G446:I447" si="63">G447</f>
        <v>562.6</v>
      </c>
      <c r="H446" s="59">
        <f t="shared" si="63"/>
        <v>0</v>
      </c>
      <c r="I446" s="59">
        <f t="shared" si="63"/>
        <v>0</v>
      </c>
    </row>
    <row r="447" spans="1:9" ht="31.5" outlineLevel="6" x14ac:dyDescent="0.2">
      <c r="A447" s="3" t="s">
        <v>426</v>
      </c>
      <c r="B447" s="19">
        <v>951</v>
      </c>
      <c r="C447" s="4" t="s">
        <v>283</v>
      </c>
      <c r="D447" s="4" t="s">
        <v>402</v>
      </c>
      <c r="E447" s="4" t="s">
        <v>83</v>
      </c>
      <c r="F447" s="4"/>
      <c r="G447" s="61">
        <f t="shared" si="63"/>
        <v>562.6</v>
      </c>
      <c r="H447" s="61">
        <f t="shared" si="63"/>
        <v>0</v>
      </c>
      <c r="I447" s="61">
        <f t="shared" si="63"/>
        <v>0</v>
      </c>
    </row>
    <row r="448" spans="1:9" ht="18" customHeight="1" outlineLevel="6" x14ac:dyDescent="0.2">
      <c r="A448" s="35" t="s">
        <v>428</v>
      </c>
      <c r="B448" s="29">
        <v>951</v>
      </c>
      <c r="C448" s="30" t="s">
        <v>283</v>
      </c>
      <c r="D448" s="30" t="s">
        <v>402</v>
      </c>
      <c r="E448" s="30" t="s">
        <v>84</v>
      </c>
      <c r="F448" s="30"/>
      <c r="G448" s="77">
        <v>562.6</v>
      </c>
      <c r="H448" s="58">
        <v>0</v>
      </c>
      <c r="I448" s="58">
        <v>0</v>
      </c>
    </row>
    <row r="449" spans="1:9" ht="54.75" customHeight="1" outlineLevel="6" x14ac:dyDescent="0.2">
      <c r="A449" s="45" t="s">
        <v>401</v>
      </c>
      <c r="B449" s="27">
        <v>951</v>
      </c>
      <c r="C449" s="28" t="s">
        <v>283</v>
      </c>
      <c r="D449" s="28" t="s">
        <v>403</v>
      </c>
      <c r="E449" s="28" t="s">
        <v>5</v>
      </c>
      <c r="F449" s="28"/>
      <c r="G449" s="59">
        <f t="shared" ref="G449:I450" si="64">G450</f>
        <v>20</v>
      </c>
      <c r="H449" s="59">
        <f t="shared" si="64"/>
        <v>0</v>
      </c>
      <c r="I449" s="59">
        <f t="shared" si="64"/>
        <v>0</v>
      </c>
    </row>
    <row r="450" spans="1:9" ht="18" customHeight="1" outlineLevel="6" x14ac:dyDescent="0.2">
      <c r="A450" s="3" t="s">
        <v>426</v>
      </c>
      <c r="B450" s="19">
        <v>951</v>
      </c>
      <c r="C450" s="4" t="s">
        <v>283</v>
      </c>
      <c r="D450" s="4" t="s">
        <v>403</v>
      </c>
      <c r="E450" s="4" t="s">
        <v>83</v>
      </c>
      <c r="F450" s="4"/>
      <c r="G450" s="61">
        <f t="shared" si="64"/>
        <v>20</v>
      </c>
      <c r="H450" s="61">
        <f t="shared" si="64"/>
        <v>0</v>
      </c>
      <c r="I450" s="61">
        <f t="shared" si="64"/>
        <v>0</v>
      </c>
    </row>
    <row r="451" spans="1:9" ht="15.75" customHeight="1" outlineLevel="6" x14ac:dyDescent="0.2">
      <c r="A451" s="35" t="s">
        <v>428</v>
      </c>
      <c r="B451" s="29">
        <v>951</v>
      </c>
      <c r="C451" s="30" t="s">
        <v>283</v>
      </c>
      <c r="D451" s="30" t="s">
        <v>403</v>
      </c>
      <c r="E451" s="30" t="s">
        <v>84</v>
      </c>
      <c r="F451" s="30"/>
      <c r="G451" s="58">
        <v>20</v>
      </c>
      <c r="H451" s="58">
        <v>0</v>
      </c>
      <c r="I451" s="58">
        <v>0</v>
      </c>
    </row>
    <row r="452" spans="1:9" ht="24.75" customHeight="1" outlineLevel="6" x14ac:dyDescent="0.2">
      <c r="A452" s="39" t="s">
        <v>67</v>
      </c>
      <c r="B452" s="16">
        <v>951</v>
      </c>
      <c r="C452" s="12" t="s">
        <v>66</v>
      </c>
      <c r="D452" s="12" t="s">
        <v>203</v>
      </c>
      <c r="E452" s="12" t="s">
        <v>5</v>
      </c>
      <c r="F452" s="12"/>
      <c r="G452" s="13">
        <f t="shared" ref="G452:I457" si="65">G453</f>
        <v>5600</v>
      </c>
      <c r="H452" s="13">
        <f t="shared" si="65"/>
        <v>5600</v>
      </c>
      <c r="I452" s="13">
        <f t="shared" si="65"/>
        <v>5200</v>
      </c>
    </row>
    <row r="453" spans="1:9" ht="31.5" outlineLevel="6" x14ac:dyDescent="0.2">
      <c r="A453" s="49" t="s">
        <v>39</v>
      </c>
      <c r="B453" s="16">
        <v>951</v>
      </c>
      <c r="C453" s="50" t="s">
        <v>75</v>
      </c>
      <c r="D453" s="50" t="s">
        <v>203</v>
      </c>
      <c r="E453" s="50" t="s">
        <v>5</v>
      </c>
      <c r="F453" s="50"/>
      <c r="G453" s="51">
        <f t="shared" si="65"/>
        <v>5600</v>
      </c>
      <c r="H453" s="51">
        <f t="shared" si="65"/>
        <v>5600</v>
      </c>
      <c r="I453" s="51">
        <f t="shared" si="65"/>
        <v>5200</v>
      </c>
    </row>
    <row r="454" spans="1:9" ht="31.5" outlineLevel="6" x14ac:dyDescent="0.2">
      <c r="A454" s="43" t="s">
        <v>112</v>
      </c>
      <c r="B454" s="17">
        <v>951</v>
      </c>
      <c r="C454" s="9" t="s">
        <v>75</v>
      </c>
      <c r="D454" s="9" t="s">
        <v>204</v>
      </c>
      <c r="E454" s="9" t="s">
        <v>5</v>
      </c>
      <c r="F454" s="9"/>
      <c r="G454" s="10">
        <f t="shared" si="65"/>
        <v>5600</v>
      </c>
      <c r="H454" s="10">
        <f t="shared" si="65"/>
        <v>5600</v>
      </c>
      <c r="I454" s="10">
        <f t="shared" si="65"/>
        <v>5200</v>
      </c>
    </row>
    <row r="455" spans="1:9" ht="31.5" outlineLevel="6" x14ac:dyDescent="0.2">
      <c r="A455" s="43" t="s">
        <v>113</v>
      </c>
      <c r="B455" s="17">
        <v>951</v>
      </c>
      <c r="C455" s="7" t="s">
        <v>75</v>
      </c>
      <c r="D455" s="7" t="s">
        <v>296</v>
      </c>
      <c r="E455" s="7" t="s">
        <v>5</v>
      </c>
      <c r="F455" s="7"/>
      <c r="G455" s="8">
        <f t="shared" si="65"/>
        <v>5600</v>
      </c>
      <c r="H455" s="8">
        <f t="shared" si="65"/>
        <v>5600</v>
      </c>
      <c r="I455" s="8">
        <f t="shared" si="65"/>
        <v>5200</v>
      </c>
    </row>
    <row r="456" spans="1:9" ht="35.25" customHeight="1" outlineLevel="6" x14ac:dyDescent="0.2">
      <c r="A456" s="45" t="s">
        <v>142</v>
      </c>
      <c r="B456" s="27">
        <v>951</v>
      </c>
      <c r="C456" s="28" t="s">
        <v>75</v>
      </c>
      <c r="D456" s="28" t="s">
        <v>331</v>
      </c>
      <c r="E456" s="28" t="s">
        <v>5</v>
      </c>
      <c r="F456" s="28"/>
      <c r="G456" s="14">
        <f t="shared" si="65"/>
        <v>5600</v>
      </c>
      <c r="H456" s="14">
        <f t="shared" si="65"/>
        <v>5600</v>
      </c>
      <c r="I456" s="14">
        <f t="shared" si="65"/>
        <v>5200</v>
      </c>
    </row>
    <row r="457" spans="1:9" ht="15.75" outlineLevel="6" x14ac:dyDescent="0.2">
      <c r="A457" s="3" t="s">
        <v>99</v>
      </c>
      <c r="B457" s="19">
        <v>951</v>
      </c>
      <c r="C457" s="4" t="s">
        <v>75</v>
      </c>
      <c r="D457" s="4" t="s">
        <v>331</v>
      </c>
      <c r="E457" s="4" t="s">
        <v>98</v>
      </c>
      <c r="F457" s="4"/>
      <c r="G457" s="5">
        <f t="shared" si="65"/>
        <v>5600</v>
      </c>
      <c r="H457" s="5">
        <f t="shared" si="65"/>
        <v>5600</v>
      </c>
      <c r="I457" s="5">
        <f t="shared" si="65"/>
        <v>5200</v>
      </c>
    </row>
    <row r="458" spans="1:9" ht="19.5" customHeight="1" outlineLevel="6" x14ac:dyDescent="0.2">
      <c r="A458" s="35" t="s">
        <v>434</v>
      </c>
      <c r="B458" s="29">
        <v>951</v>
      </c>
      <c r="C458" s="30" t="s">
        <v>75</v>
      </c>
      <c r="D458" s="30" t="s">
        <v>331</v>
      </c>
      <c r="E458" s="30" t="s">
        <v>78</v>
      </c>
      <c r="F458" s="30"/>
      <c r="G458" s="34">
        <v>5600</v>
      </c>
      <c r="H458" s="34">
        <v>5600</v>
      </c>
      <c r="I458" s="34">
        <v>5200</v>
      </c>
    </row>
    <row r="459" spans="1:9" ht="31.5" outlineLevel="6" x14ac:dyDescent="0.2">
      <c r="A459" s="39" t="s">
        <v>74</v>
      </c>
      <c r="B459" s="16">
        <v>951</v>
      </c>
      <c r="C459" s="12" t="s">
        <v>63</v>
      </c>
      <c r="D459" s="12" t="s">
        <v>203</v>
      </c>
      <c r="E459" s="12" t="s">
        <v>5</v>
      </c>
      <c r="F459" s="12"/>
      <c r="G459" s="13">
        <f>G460</f>
        <v>100</v>
      </c>
      <c r="H459" s="13">
        <f t="shared" ref="H459:I463" si="66">H460</f>
        <v>100</v>
      </c>
      <c r="I459" s="13">
        <f t="shared" si="66"/>
        <v>100</v>
      </c>
    </row>
    <row r="460" spans="1:9" ht="15.75" outlineLevel="6" x14ac:dyDescent="0.2">
      <c r="A460" s="6" t="s">
        <v>143</v>
      </c>
      <c r="B460" s="17">
        <v>951</v>
      </c>
      <c r="C460" s="7" t="s">
        <v>64</v>
      </c>
      <c r="D460" s="7" t="s">
        <v>203</v>
      </c>
      <c r="E460" s="7" t="s">
        <v>5</v>
      </c>
      <c r="F460" s="7"/>
      <c r="G460" s="8">
        <f>G461</f>
        <v>100</v>
      </c>
      <c r="H460" s="8">
        <f t="shared" si="66"/>
        <v>100</v>
      </c>
      <c r="I460" s="8">
        <f t="shared" si="66"/>
        <v>100</v>
      </c>
    </row>
    <row r="461" spans="1:9" ht="31.5" outlineLevel="6" x14ac:dyDescent="0.2">
      <c r="A461" s="43" t="s">
        <v>112</v>
      </c>
      <c r="B461" s="17">
        <v>951</v>
      </c>
      <c r="C461" s="7" t="s">
        <v>64</v>
      </c>
      <c r="D461" s="7" t="s">
        <v>204</v>
      </c>
      <c r="E461" s="7" t="s">
        <v>5</v>
      </c>
      <c r="F461" s="7"/>
      <c r="G461" s="8">
        <f>G462</f>
        <v>100</v>
      </c>
      <c r="H461" s="8">
        <f t="shared" si="66"/>
        <v>100</v>
      </c>
      <c r="I461" s="8">
        <f t="shared" si="66"/>
        <v>100</v>
      </c>
    </row>
    <row r="462" spans="1:9" ht="31.5" outlineLevel="6" x14ac:dyDescent="0.2">
      <c r="A462" s="43" t="s">
        <v>113</v>
      </c>
      <c r="B462" s="17">
        <v>951</v>
      </c>
      <c r="C462" s="9" t="s">
        <v>64</v>
      </c>
      <c r="D462" s="9" t="s">
        <v>296</v>
      </c>
      <c r="E462" s="9" t="s">
        <v>5</v>
      </c>
      <c r="F462" s="9"/>
      <c r="G462" s="10">
        <f>G463</f>
        <v>100</v>
      </c>
      <c r="H462" s="10">
        <f t="shared" si="66"/>
        <v>100</v>
      </c>
      <c r="I462" s="10">
        <f t="shared" si="66"/>
        <v>100</v>
      </c>
    </row>
    <row r="463" spans="1:9" ht="31.5" outlineLevel="6" x14ac:dyDescent="0.2">
      <c r="A463" s="31" t="s">
        <v>144</v>
      </c>
      <c r="B463" s="27">
        <v>951</v>
      </c>
      <c r="C463" s="28" t="s">
        <v>64</v>
      </c>
      <c r="D463" s="28" t="s">
        <v>332</v>
      </c>
      <c r="E463" s="28" t="s">
        <v>5</v>
      </c>
      <c r="F463" s="28"/>
      <c r="G463" s="14">
        <f>G464</f>
        <v>100</v>
      </c>
      <c r="H463" s="14">
        <f t="shared" si="66"/>
        <v>100</v>
      </c>
      <c r="I463" s="14">
        <f t="shared" si="66"/>
        <v>100</v>
      </c>
    </row>
    <row r="464" spans="1:9" ht="15.75" outlineLevel="6" x14ac:dyDescent="0.2">
      <c r="A464" s="68" t="s">
        <v>106</v>
      </c>
      <c r="B464" s="86">
        <v>951</v>
      </c>
      <c r="C464" s="74" t="s">
        <v>64</v>
      </c>
      <c r="D464" s="74" t="s">
        <v>332</v>
      </c>
      <c r="E464" s="74" t="s">
        <v>177</v>
      </c>
      <c r="F464" s="74"/>
      <c r="G464" s="85">
        <v>100</v>
      </c>
      <c r="H464" s="85">
        <v>100</v>
      </c>
      <c r="I464" s="85">
        <v>100</v>
      </c>
    </row>
    <row r="465" spans="1:9" ht="63" x14ac:dyDescent="0.2">
      <c r="A465" s="39" t="s">
        <v>69</v>
      </c>
      <c r="B465" s="16">
        <v>951</v>
      </c>
      <c r="C465" s="12" t="s">
        <v>70</v>
      </c>
      <c r="D465" s="12" t="s">
        <v>203</v>
      </c>
      <c r="E465" s="12" t="s">
        <v>5</v>
      </c>
      <c r="F465" s="12"/>
      <c r="G465" s="56">
        <f t="shared" ref="G465:I470" si="67">G466</f>
        <v>31540.146000000001</v>
      </c>
      <c r="H465" s="56">
        <f t="shared" si="67"/>
        <v>29714.642</v>
      </c>
      <c r="I465" s="56">
        <f t="shared" si="67"/>
        <v>29371.366000000002</v>
      </c>
    </row>
    <row r="466" spans="1:9" ht="47.25" x14ac:dyDescent="0.2">
      <c r="A466" s="43" t="s">
        <v>72</v>
      </c>
      <c r="B466" s="17">
        <v>951</v>
      </c>
      <c r="C466" s="7" t="s">
        <v>71</v>
      </c>
      <c r="D466" s="7" t="s">
        <v>203</v>
      </c>
      <c r="E466" s="7" t="s">
        <v>5</v>
      </c>
      <c r="F466" s="7"/>
      <c r="G466" s="57">
        <f t="shared" si="67"/>
        <v>31540.146000000001</v>
      </c>
      <c r="H466" s="57">
        <f t="shared" si="67"/>
        <v>29714.642</v>
      </c>
      <c r="I466" s="57">
        <f t="shared" si="67"/>
        <v>29371.366000000002</v>
      </c>
    </row>
    <row r="467" spans="1:9" ht="31.5" x14ac:dyDescent="0.2">
      <c r="A467" s="43" t="s">
        <v>112</v>
      </c>
      <c r="B467" s="17">
        <v>951</v>
      </c>
      <c r="C467" s="7" t="s">
        <v>71</v>
      </c>
      <c r="D467" s="7" t="s">
        <v>204</v>
      </c>
      <c r="E467" s="7" t="s">
        <v>5</v>
      </c>
      <c r="F467" s="7"/>
      <c r="G467" s="57">
        <f t="shared" si="67"/>
        <v>31540.146000000001</v>
      </c>
      <c r="H467" s="57">
        <f t="shared" si="67"/>
        <v>29714.642</v>
      </c>
      <c r="I467" s="57">
        <f t="shared" si="67"/>
        <v>29371.366000000002</v>
      </c>
    </row>
    <row r="468" spans="1:9" ht="31.5" x14ac:dyDescent="0.2">
      <c r="A468" s="43" t="s">
        <v>113</v>
      </c>
      <c r="B468" s="17">
        <v>951</v>
      </c>
      <c r="C468" s="9" t="s">
        <v>71</v>
      </c>
      <c r="D468" s="9" t="s">
        <v>296</v>
      </c>
      <c r="E468" s="9" t="s">
        <v>5</v>
      </c>
      <c r="F468" s="9"/>
      <c r="G468" s="60">
        <f>G469+G472</f>
        <v>31540.146000000001</v>
      </c>
      <c r="H468" s="60">
        <f>H469+H472</f>
        <v>29714.642</v>
      </c>
      <c r="I468" s="60">
        <f>I469+I472</f>
        <v>29371.366000000002</v>
      </c>
    </row>
    <row r="469" spans="1:9" ht="47.25" x14ac:dyDescent="0.2">
      <c r="A469" s="3" t="s">
        <v>145</v>
      </c>
      <c r="B469" s="19">
        <v>951</v>
      </c>
      <c r="C469" s="4" t="s">
        <v>71</v>
      </c>
      <c r="D469" s="4" t="s">
        <v>333</v>
      </c>
      <c r="E469" s="4" t="s">
        <v>5</v>
      </c>
      <c r="F469" s="4"/>
      <c r="G469" s="61">
        <f t="shared" si="67"/>
        <v>10168.780000000001</v>
      </c>
      <c r="H469" s="61">
        <f t="shared" si="67"/>
        <v>8343.2759999999998</v>
      </c>
      <c r="I469" s="61">
        <f t="shared" si="67"/>
        <v>8000</v>
      </c>
    </row>
    <row r="470" spans="1:9" ht="15.75" x14ac:dyDescent="0.2">
      <c r="A470" s="3" t="s">
        <v>109</v>
      </c>
      <c r="B470" s="19">
        <v>951</v>
      </c>
      <c r="C470" s="4" t="s">
        <v>71</v>
      </c>
      <c r="D470" s="4" t="s">
        <v>333</v>
      </c>
      <c r="E470" s="4" t="s">
        <v>107</v>
      </c>
      <c r="F470" s="4"/>
      <c r="G470" s="61">
        <f t="shared" si="67"/>
        <v>10168.780000000001</v>
      </c>
      <c r="H470" s="61">
        <f t="shared" si="67"/>
        <v>8343.2759999999998</v>
      </c>
      <c r="I470" s="61">
        <f t="shared" si="67"/>
        <v>8000</v>
      </c>
    </row>
    <row r="471" spans="1:9" ht="15.75" x14ac:dyDescent="0.2">
      <c r="A471" s="26" t="s">
        <v>110</v>
      </c>
      <c r="B471" s="29">
        <v>951</v>
      </c>
      <c r="C471" s="30" t="s">
        <v>71</v>
      </c>
      <c r="D471" s="30" t="s">
        <v>333</v>
      </c>
      <c r="E471" s="30" t="s">
        <v>108</v>
      </c>
      <c r="F471" s="30"/>
      <c r="G471" s="58">
        <v>10168.780000000001</v>
      </c>
      <c r="H471" s="58">
        <v>8343.2759999999998</v>
      </c>
      <c r="I471" s="58">
        <v>8000</v>
      </c>
    </row>
    <row r="472" spans="1:9" ht="47.25" x14ac:dyDescent="0.2">
      <c r="A472" s="3" t="s">
        <v>265</v>
      </c>
      <c r="B472" s="19">
        <v>951</v>
      </c>
      <c r="C472" s="4" t="s">
        <v>71</v>
      </c>
      <c r="D472" s="4" t="s">
        <v>334</v>
      </c>
      <c r="E472" s="4" t="s">
        <v>5</v>
      </c>
      <c r="F472" s="4"/>
      <c r="G472" s="61">
        <f t="shared" ref="G472:I473" si="68">G473</f>
        <v>21371.366000000002</v>
      </c>
      <c r="H472" s="61">
        <f t="shared" si="68"/>
        <v>21371.366000000002</v>
      </c>
      <c r="I472" s="61">
        <f t="shared" si="68"/>
        <v>21371.366000000002</v>
      </c>
    </row>
    <row r="473" spans="1:9" ht="15.75" x14ac:dyDescent="0.2">
      <c r="A473" s="3" t="s">
        <v>109</v>
      </c>
      <c r="B473" s="19">
        <v>951</v>
      </c>
      <c r="C473" s="4" t="s">
        <v>71</v>
      </c>
      <c r="D473" s="4" t="s">
        <v>334</v>
      </c>
      <c r="E473" s="4" t="s">
        <v>107</v>
      </c>
      <c r="F473" s="4"/>
      <c r="G473" s="61">
        <f t="shared" si="68"/>
        <v>21371.366000000002</v>
      </c>
      <c r="H473" s="61">
        <f t="shared" si="68"/>
        <v>21371.366000000002</v>
      </c>
      <c r="I473" s="61">
        <f t="shared" si="68"/>
        <v>21371.366000000002</v>
      </c>
    </row>
    <row r="474" spans="1:9" ht="15.75" x14ac:dyDescent="0.2">
      <c r="A474" s="26" t="s">
        <v>110</v>
      </c>
      <c r="B474" s="29">
        <v>951</v>
      </c>
      <c r="C474" s="30" t="s">
        <v>71</v>
      </c>
      <c r="D474" s="30" t="s">
        <v>334</v>
      </c>
      <c r="E474" s="30" t="s">
        <v>108</v>
      </c>
      <c r="F474" s="30"/>
      <c r="G474" s="58">
        <v>21371.366000000002</v>
      </c>
      <c r="H474" s="58">
        <v>21371.366000000002</v>
      </c>
      <c r="I474" s="58">
        <v>21371.366000000002</v>
      </c>
    </row>
    <row r="475" spans="1:9" ht="42.75" outlineLevel="6" x14ac:dyDescent="0.2">
      <c r="A475" s="90" t="s">
        <v>61</v>
      </c>
      <c r="B475" s="91" t="s">
        <v>60</v>
      </c>
      <c r="C475" s="91" t="s">
        <v>59</v>
      </c>
      <c r="D475" s="91" t="s">
        <v>203</v>
      </c>
      <c r="E475" s="91" t="s">
        <v>5</v>
      </c>
      <c r="F475" s="90"/>
      <c r="G475" s="100">
        <f>G476+G597+G625</f>
        <v>860765.81695000001</v>
      </c>
      <c r="H475" s="104">
        <f>H476+H597+H625</f>
        <v>869811.21629999997</v>
      </c>
      <c r="I475" s="100">
        <f>I476+I597+I625</f>
        <v>892793.06330000015</v>
      </c>
    </row>
    <row r="476" spans="1:9" ht="18.75" outlineLevel="6" x14ac:dyDescent="0.2">
      <c r="A476" s="39" t="s">
        <v>45</v>
      </c>
      <c r="B476" s="16">
        <v>953</v>
      </c>
      <c r="C476" s="12" t="s">
        <v>44</v>
      </c>
      <c r="D476" s="12" t="s">
        <v>203</v>
      </c>
      <c r="E476" s="12" t="s">
        <v>5</v>
      </c>
      <c r="F476" s="12"/>
      <c r="G476" s="95">
        <f>G477+G501+G554+G569+G578</f>
        <v>835032.71695000003</v>
      </c>
      <c r="H476" s="75">
        <f>H477+H501+H554+H569+H578</f>
        <v>844943.00829999999</v>
      </c>
      <c r="I476" s="75">
        <f>I477+I501+I554+I569+I578</f>
        <v>868687.23530000017</v>
      </c>
    </row>
    <row r="477" spans="1:9" ht="18.75" outlineLevel="6" x14ac:dyDescent="0.2">
      <c r="A477" s="39" t="s">
        <v>111</v>
      </c>
      <c r="B477" s="16">
        <v>953</v>
      </c>
      <c r="C477" s="12" t="s">
        <v>18</v>
      </c>
      <c r="D477" s="12" t="s">
        <v>203</v>
      </c>
      <c r="E477" s="12" t="s">
        <v>5</v>
      </c>
      <c r="F477" s="12"/>
      <c r="G477" s="95">
        <f>G482+G478</f>
        <v>191785.25841000001</v>
      </c>
      <c r="H477" s="95">
        <f>H482+H478</f>
        <v>188928.84399999998</v>
      </c>
      <c r="I477" s="95">
        <f>I482+I478</f>
        <v>192804.853</v>
      </c>
    </row>
    <row r="478" spans="1:9" ht="31.5" outlineLevel="6" x14ac:dyDescent="0.2">
      <c r="A478" s="43" t="s">
        <v>112</v>
      </c>
      <c r="B478" s="17">
        <v>953</v>
      </c>
      <c r="C478" s="7" t="s">
        <v>18</v>
      </c>
      <c r="D478" s="7" t="s">
        <v>296</v>
      </c>
      <c r="E478" s="7" t="s">
        <v>5</v>
      </c>
      <c r="F478" s="7"/>
      <c r="G478" s="69">
        <f>G479</f>
        <v>0</v>
      </c>
      <c r="H478" s="69">
        <f t="shared" ref="H478:I480" si="69">H479</f>
        <v>0</v>
      </c>
      <c r="I478" s="69">
        <f t="shared" si="69"/>
        <v>0</v>
      </c>
    </row>
    <row r="479" spans="1:9" ht="31.5" outlineLevel="6" x14ac:dyDescent="0.2">
      <c r="A479" s="43" t="s">
        <v>113</v>
      </c>
      <c r="B479" s="17">
        <v>953</v>
      </c>
      <c r="C479" s="7" t="s">
        <v>18</v>
      </c>
      <c r="D479" s="7" t="s">
        <v>296</v>
      </c>
      <c r="E479" s="7" t="s">
        <v>5</v>
      </c>
      <c r="F479" s="7"/>
      <c r="G479" s="69">
        <f>G480</f>
        <v>0</v>
      </c>
      <c r="H479" s="69">
        <f t="shared" si="69"/>
        <v>0</v>
      </c>
      <c r="I479" s="69">
        <f t="shared" si="69"/>
        <v>0</v>
      </c>
    </row>
    <row r="480" spans="1:9" ht="31.5" outlineLevel="6" x14ac:dyDescent="0.2">
      <c r="A480" s="31" t="s">
        <v>345</v>
      </c>
      <c r="B480" s="27">
        <v>953</v>
      </c>
      <c r="C480" s="28" t="s">
        <v>18</v>
      </c>
      <c r="D480" s="28" t="s">
        <v>346</v>
      </c>
      <c r="E480" s="28" t="s">
        <v>5</v>
      </c>
      <c r="F480" s="28"/>
      <c r="G480" s="71">
        <f>G481</f>
        <v>0</v>
      </c>
      <c r="H480" s="71">
        <f t="shared" si="69"/>
        <v>0</v>
      </c>
      <c r="I480" s="71">
        <f t="shared" si="69"/>
        <v>0</v>
      </c>
    </row>
    <row r="481" spans="1:9" ht="15.75" outlineLevel="6" x14ac:dyDescent="0.2">
      <c r="A481" s="3" t="s">
        <v>76</v>
      </c>
      <c r="B481" s="19">
        <v>953</v>
      </c>
      <c r="C481" s="4" t="s">
        <v>18</v>
      </c>
      <c r="D481" s="4" t="s">
        <v>346</v>
      </c>
      <c r="E481" s="4" t="s">
        <v>77</v>
      </c>
      <c r="F481" s="4"/>
      <c r="G481" s="72">
        <v>0</v>
      </c>
      <c r="H481" s="72">
        <v>0</v>
      </c>
      <c r="I481" s="72">
        <v>0</v>
      </c>
    </row>
    <row r="482" spans="1:9" ht="15.75" outlineLevel="6" x14ac:dyDescent="0.2">
      <c r="A482" s="11" t="s">
        <v>121</v>
      </c>
      <c r="B482" s="17">
        <v>953</v>
      </c>
      <c r="C482" s="9" t="s">
        <v>18</v>
      </c>
      <c r="D482" s="9" t="s">
        <v>203</v>
      </c>
      <c r="E482" s="9" t="s">
        <v>5</v>
      </c>
      <c r="F482" s="9"/>
      <c r="G482" s="10">
        <f>G483+G494</f>
        <v>191785.25841000001</v>
      </c>
      <c r="H482" s="10">
        <f>H483+H494</f>
        <v>188928.84399999998</v>
      </c>
      <c r="I482" s="10">
        <f>I483+I494</f>
        <v>192804.853</v>
      </c>
    </row>
    <row r="483" spans="1:9" ht="15.75" outlineLevel="6" x14ac:dyDescent="0.2">
      <c r="A483" s="25" t="s">
        <v>189</v>
      </c>
      <c r="B483" s="17">
        <v>953</v>
      </c>
      <c r="C483" s="7" t="s">
        <v>18</v>
      </c>
      <c r="D483" s="7" t="s">
        <v>229</v>
      </c>
      <c r="E483" s="7" t="s">
        <v>5</v>
      </c>
      <c r="F483" s="7"/>
      <c r="G483" s="69">
        <f>G484</f>
        <v>187291.3988</v>
      </c>
      <c r="H483" s="69">
        <f>H484</f>
        <v>188928.84399999998</v>
      </c>
      <c r="I483" s="69">
        <f>I484</f>
        <v>192804.853</v>
      </c>
    </row>
    <row r="484" spans="1:9" ht="15.75" outlineLevel="6" x14ac:dyDescent="0.2">
      <c r="A484" s="25" t="s">
        <v>146</v>
      </c>
      <c r="B484" s="17">
        <v>953</v>
      </c>
      <c r="C484" s="9" t="s">
        <v>18</v>
      </c>
      <c r="D484" s="9" t="s">
        <v>230</v>
      </c>
      <c r="E484" s="9" t="s">
        <v>5</v>
      </c>
      <c r="F484" s="9"/>
      <c r="G484" s="70">
        <f>G485+G488+G491</f>
        <v>187291.3988</v>
      </c>
      <c r="H484" s="70">
        <f>H485+H488+H491</f>
        <v>188928.84399999998</v>
      </c>
      <c r="I484" s="70">
        <f>I485+I488+I491</f>
        <v>192804.853</v>
      </c>
    </row>
    <row r="485" spans="1:9" ht="31.5" outlineLevel="6" x14ac:dyDescent="0.2">
      <c r="A485" s="31" t="s">
        <v>126</v>
      </c>
      <c r="B485" s="27">
        <v>953</v>
      </c>
      <c r="C485" s="28" t="s">
        <v>18</v>
      </c>
      <c r="D485" s="28" t="s">
        <v>231</v>
      </c>
      <c r="E485" s="28" t="s">
        <v>5</v>
      </c>
      <c r="F485" s="28"/>
      <c r="G485" s="71">
        <f t="shared" ref="G485:I486" si="70">G486</f>
        <v>74000</v>
      </c>
      <c r="H485" s="71">
        <f t="shared" si="70"/>
        <v>74000</v>
      </c>
      <c r="I485" s="71">
        <f t="shared" si="70"/>
        <v>71000</v>
      </c>
    </row>
    <row r="486" spans="1:9" ht="15.75" outlineLevel="6" x14ac:dyDescent="0.2">
      <c r="A486" s="3" t="s">
        <v>99</v>
      </c>
      <c r="B486" s="19">
        <v>953</v>
      </c>
      <c r="C486" s="4" t="s">
        <v>18</v>
      </c>
      <c r="D486" s="4" t="s">
        <v>231</v>
      </c>
      <c r="E486" s="4" t="s">
        <v>98</v>
      </c>
      <c r="F486" s="4"/>
      <c r="G486" s="72">
        <f t="shared" si="70"/>
        <v>74000</v>
      </c>
      <c r="H486" s="72">
        <f t="shared" si="70"/>
        <v>74000</v>
      </c>
      <c r="I486" s="72">
        <f t="shared" si="70"/>
        <v>71000</v>
      </c>
    </row>
    <row r="487" spans="1:9" ht="63" outlineLevel="6" x14ac:dyDescent="0.2">
      <c r="A487" s="35" t="s">
        <v>434</v>
      </c>
      <c r="B487" s="29">
        <v>953</v>
      </c>
      <c r="C487" s="30" t="s">
        <v>18</v>
      </c>
      <c r="D487" s="30" t="s">
        <v>231</v>
      </c>
      <c r="E487" s="30" t="s">
        <v>78</v>
      </c>
      <c r="F487" s="30"/>
      <c r="G487" s="58">
        <v>74000</v>
      </c>
      <c r="H487" s="58">
        <v>74000</v>
      </c>
      <c r="I487" s="58">
        <v>71000</v>
      </c>
    </row>
    <row r="488" spans="1:9" ht="63" outlineLevel="6" x14ac:dyDescent="0.2">
      <c r="A488" s="45" t="s">
        <v>147</v>
      </c>
      <c r="B488" s="27">
        <v>953</v>
      </c>
      <c r="C488" s="28" t="s">
        <v>18</v>
      </c>
      <c r="D488" s="28" t="s">
        <v>232</v>
      </c>
      <c r="E488" s="28" t="s">
        <v>5</v>
      </c>
      <c r="F488" s="28"/>
      <c r="G488" s="71">
        <f t="shared" ref="G488:I489" si="71">G489</f>
        <v>107256.49400000001</v>
      </c>
      <c r="H488" s="71">
        <f t="shared" si="71"/>
        <v>114528.844</v>
      </c>
      <c r="I488" s="71">
        <f t="shared" si="71"/>
        <v>121404.853</v>
      </c>
    </row>
    <row r="489" spans="1:9" ht="15.75" outlineLevel="6" x14ac:dyDescent="0.2">
      <c r="A489" s="3" t="s">
        <v>99</v>
      </c>
      <c r="B489" s="19">
        <v>953</v>
      </c>
      <c r="C489" s="4" t="s">
        <v>18</v>
      </c>
      <c r="D489" s="4" t="s">
        <v>232</v>
      </c>
      <c r="E489" s="4" t="s">
        <v>98</v>
      </c>
      <c r="F489" s="4"/>
      <c r="G489" s="72">
        <f t="shared" si="71"/>
        <v>107256.49400000001</v>
      </c>
      <c r="H489" s="72">
        <f t="shared" si="71"/>
        <v>114528.844</v>
      </c>
      <c r="I489" s="72">
        <f t="shared" si="71"/>
        <v>121404.853</v>
      </c>
    </row>
    <row r="490" spans="1:9" ht="63" outlineLevel="6" x14ac:dyDescent="0.2">
      <c r="A490" s="35" t="s">
        <v>434</v>
      </c>
      <c r="B490" s="29">
        <v>953</v>
      </c>
      <c r="C490" s="30" t="s">
        <v>18</v>
      </c>
      <c r="D490" s="30" t="s">
        <v>232</v>
      </c>
      <c r="E490" s="30" t="s">
        <v>78</v>
      </c>
      <c r="F490" s="30"/>
      <c r="G490" s="58">
        <v>107256.49400000001</v>
      </c>
      <c r="H490" s="58">
        <v>114528.844</v>
      </c>
      <c r="I490" s="58">
        <v>121404.853</v>
      </c>
    </row>
    <row r="491" spans="1:9" ht="31.5" outlineLevel="6" x14ac:dyDescent="0.2">
      <c r="A491" s="45" t="s">
        <v>148</v>
      </c>
      <c r="B491" s="27">
        <v>953</v>
      </c>
      <c r="C491" s="28" t="s">
        <v>18</v>
      </c>
      <c r="D491" s="28" t="s">
        <v>233</v>
      </c>
      <c r="E491" s="28" t="s">
        <v>5</v>
      </c>
      <c r="F491" s="28"/>
      <c r="G491" s="71">
        <f t="shared" ref="G491:I492" si="72">G492</f>
        <v>6034.9048000000003</v>
      </c>
      <c r="H491" s="71">
        <f t="shared" si="72"/>
        <v>400</v>
      </c>
      <c r="I491" s="71">
        <f t="shared" si="72"/>
        <v>400</v>
      </c>
    </row>
    <row r="492" spans="1:9" ht="15.75" outlineLevel="6" x14ac:dyDescent="0.2">
      <c r="A492" s="3" t="s">
        <v>99</v>
      </c>
      <c r="B492" s="19">
        <v>953</v>
      </c>
      <c r="C492" s="4" t="s">
        <v>18</v>
      </c>
      <c r="D492" s="4" t="s">
        <v>233</v>
      </c>
      <c r="E492" s="4" t="s">
        <v>98</v>
      </c>
      <c r="F492" s="4"/>
      <c r="G492" s="72">
        <f t="shared" si="72"/>
        <v>6034.9048000000003</v>
      </c>
      <c r="H492" s="72">
        <f t="shared" si="72"/>
        <v>400</v>
      </c>
      <c r="I492" s="72">
        <f t="shared" si="72"/>
        <v>400</v>
      </c>
    </row>
    <row r="493" spans="1:9" ht="15.75" outlineLevel="6" x14ac:dyDescent="0.2">
      <c r="A493" s="35" t="s">
        <v>76</v>
      </c>
      <c r="B493" s="29">
        <v>953</v>
      </c>
      <c r="C493" s="30" t="s">
        <v>18</v>
      </c>
      <c r="D493" s="30" t="s">
        <v>233</v>
      </c>
      <c r="E493" s="30" t="s">
        <v>77</v>
      </c>
      <c r="F493" s="30"/>
      <c r="G493" s="58">
        <v>6034.9048000000003</v>
      </c>
      <c r="H493" s="58">
        <v>400</v>
      </c>
      <c r="I493" s="58">
        <v>400</v>
      </c>
    </row>
    <row r="494" spans="1:9" ht="31.5" outlineLevel="6" x14ac:dyDescent="0.2">
      <c r="A494" s="25" t="s">
        <v>464</v>
      </c>
      <c r="B494" s="9">
        <v>953</v>
      </c>
      <c r="C494" s="9" t="s">
        <v>18</v>
      </c>
      <c r="D494" s="9" t="s">
        <v>465</v>
      </c>
      <c r="E494" s="9" t="s">
        <v>5</v>
      </c>
      <c r="F494" s="9"/>
      <c r="G494" s="60">
        <f>G495+G498</f>
        <v>4493.8596099999995</v>
      </c>
      <c r="H494" s="60">
        <f>H495+H498</f>
        <v>0</v>
      </c>
      <c r="I494" s="60">
        <f>I495+I498</f>
        <v>0</v>
      </c>
    </row>
    <row r="495" spans="1:9" ht="63" outlineLevel="6" x14ac:dyDescent="0.2">
      <c r="A495" s="45" t="s">
        <v>476</v>
      </c>
      <c r="B495" s="28">
        <v>953</v>
      </c>
      <c r="C495" s="28" t="s">
        <v>18</v>
      </c>
      <c r="D495" s="28" t="s">
        <v>478</v>
      </c>
      <c r="E495" s="28" t="s">
        <v>5</v>
      </c>
      <c r="F495" s="28"/>
      <c r="G495" s="71">
        <f t="shared" ref="G495:I499" si="73">G496</f>
        <v>4359.0438199999999</v>
      </c>
      <c r="H495" s="71">
        <f t="shared" si="73"/>
        <v>0</v>
      </c>
      <c r="I495" s="71">
        <f t="shared" si="73"/>
        <v>0</v>
      </c>
    </row>
    <row r="496" spans="1:9" ht="15.75" outlineLevel="6" x14ac:dyDescent="0.2">
      <c r="A496" s="3" t="s">
        <v>99</v>
      </c>
      <c r="B496" s="4">
        <v>953</v>
      </c>
      <c r="C496" s="4" t="s">
        <v>18</v>
      </c>
      <c r="D496" s="4" t="s">
        <v>478</v>
      </c>
      <c r="E496" s="4" t="s">
        <v>98</v>
      </c>
      <c r="F496" s="4"/>
      <c r="G496" s="72">
        <f t="shared" si="73"/>
        <v>4359.0438199999999</v>
      </c>
      <c r="H496" s="72">
        <f t="shared" si="73"/>
        <v>0</v>
      </c>
      <c r="I496" s="72">
        <f t="shared" si="73"/>
        <v>0</v>
      </c>
    </row>
    <row r="497" spans="1:9" ht="15.75" outlineLevel="6" x14ac:dyDescent="0.2">
      <c r="A497" s="93" t="s">
        <v>76</v>
      </c>
      <c r="B497" s="30">
        <v>953</v>
      </c>
      <c r="C497" s="30" t="s">
        <v>18</v>
      </c>
      <c r="D497" s="30" t="s">
        <v>478</v>
      </c>
      <c r="E497" s="30" t="s">
        <v>77</v>
      </c>
      <c r="F497" s="30"/>
      <c r="G497" s="89">
        <v>4359.0438199999999</v>
      </c>
      <c r="H497" s="89">
        <v>0</v>
      </c>
      <c r="I497" s="89">
        <v>0</v>
      </c>
    </row>
    <row r="498" spans="1:9" ht="63" outlineLevel="6" x14ac:dyDescent="0.2">
      <c r="A498" s="45" t="s">
        <v>477</v>
      </c>
      <c r="B498" s="28">
        <v>953</v>
      </c>
      <c r="C498" s="28" t="s">
        <v>18</v>
      </c>
      <c r="D498" s="28" t="s">
        <v>479</v>
      </c>
      <c r="E498" s="28" t="s">
        <v>5</v>
      </c>
      <c r="F498" s="28"/>
      <c r="G498" s="71">
        <f t="shared" si="73"/>
        <v>134.81578999999999</v>
      </c>
      <c r="H498" s="71">
        <f t="shared" si="73"/>
        <v>0</v>
      </c>
      <c r="I498" s="71">
        <f t="shared" si="73"/>
        <v>0</v>
      </c>
    </row>
    <row r="499" spans="1:9" ht="15.75" outlineLevel="6" x14ac:dyDescent="0.2">
      <c r="A499" s="3" t="s">
        <v>99</v>
      </c>
      <c r="B499" s="4">
        <v>953</v>
      </c>
      <c r="C499" s="4" t="s">
        <v>18</v>
      </c>
      <c r="D499" s="4" t="s">
        <v>479</v>
      </c>
      <c r="E499" s="4" t="s">
        <v>98</v>
      </c>
      <c r="F499" s="4"/>
      <c r="G499" s="72">
        <f t="shared" si="73"/>
        <v>134.81578999999999</v>
      </c>
      <c r="H499" s="72">
        <f t="shared" si="73"/>
        <v>0</v>
      </c>
      <c r="I499" s="72">
        <f t="shared" si="73"/>
        <v>0</v>
      </c>
    </row>
    <row r="500" spans="1:9" ht="15.75" outlineLevel="6" x14ac:dyDescent="0.2">
      <c r="A500" s="93" t="s">
        <v>76</v>
      </c>
      <c r="B500" s="30">
        <v>953</v>
      </c>
      <c r="C500" s="30" t="s">
        <v>18</v>
      </c>
      <c r="D500" s="30" t="s">
        <v>479</v>
      </c>
      <c r="E500" s="30" t="s">
        <v>77</v>
      </c>
      <c r="F500" s="30"/>
      <c r="G500" s="89">
        <v>134.81578999999999</v>
      </c>
      <c r="H500" s="89">
        <v>0</v>
      </c>
      <c r="I500" s="89">
        <v>0</v>
      </c>
    </row>
    <row r="501" spans="1:9" ht="15.75" outlineLevel="6" x14ac:dyDescent="0.2">
      <c r="A501" s="48" t="s">
        <v>37</v>
      </c>
      <c r="B501" s="16">
        <v>953</v>
      </c>
      <c r="C501" s="20" t="s">
        <v>19</v>
      </c>
      <c r="D501" s="20" t="s">
        <v>203</v>
      </c>
      <c r="E501" s="20" t="s">
        <v>5</v>
      </c>
      <c r="F501" s="20"/>
      <c r="G501" s="82">
        <f>G502+G506</f>
        <v>589660.35059000005</v>
      </c>
      <c r="H501" s="82">
        <f>H502+H506</f>
        <v>605083.49730000005</v>
      </c>
      <c r="I501" s="82">
        <f>I502+I506</f>
        <v>626951.71530000016</v>
      </c>
    </row>
    <row r="502" spans="1:9" ht="31.5" outlineLevel="6" x14ac:dyDescent="0.2">
      <c r="A502" s="43" t="s">
        <v>112</v>
      </c>
      <c r="B502" s="17">
        <v>953</v>
      </c>
      <c r="C502" s="7" t="s">
        <v>19</v>
      </c>
      <c r="D502" s="7" t="s">
        <v>296</v>
      </c>
      <c r="E502" s="7" t="s">
        <v>5</v>
      </c>
      <c r="F502" s="7"/>
      <c r="G502" s="69">
        <f>G503</f>
        <v>0</v>
      </c>
      <c r="H502" s="69">
        <f t="shared" ref="G502:I504" si="74">H503</f>
        <v>0</v>
      </c>
      <c r="I502" s="69">
        <f t="shared" si="74"/>
        <v>0</v>
      </c>
    </row>
    <row r="503" spans="1:9" ht="31.5" outlineLevel="6" x14ac:dyDescent="0.2">
      <c r="A503" s="43" t="s">
        <v>113</v>
      </c>
      <c r="B503" s="17">
        <v>953</v>
      </c>
      <c r="C503" s="7" t="s">
        <v>19</v>
      </c>
      <c r="D503" s="7" t="s">
        <v>296</v>
      </c>
      <c r="E503" s="7" t="s">
        <v>5</v>
      </c>
      <c r="F503" s="7"/>
      <c r="G503" s="69">
        <f>G504</f>
        <v>0</v>
      </c>
      <c r="H503" s="69">
        <f t="shared" si="74"/>
        <v>0</v>
      </c>
      <c r="I503" s="69">
        <f t="shared" si="74"/>
        <v>0</v>
      </c>
    </row>
    <row r="504" spans="1:9" ht="31.5" outlineLevel="6" x14ac:dyDescent="0.2">
      <c r="A504" s="31" t="s">
        <v>345</v>
      </c>
      <c r="B504" s="27">
        <v>953</v>
      </c>
      <c r="C504" s="28" t="s">
        <v>19</v>
      </c>
      <c r="D504" s="28" t="s">
        <v>346</v>
      </c>
      <c r="E504" s="28" t="s">
        <v>5</v>
      </c>
      <c r="F504" s="28"/>
      <c r="G504" s="59">
        <f t="shared" si="74"/>
        <v>0</v>
      </c>
      <c r="H504" s="59">
        <f t="shared" si="74"/>
        <v>0</v>
      </c>
      <c r="I504" s="59">
        <f t="shared" si="74"/>
        <v>0</v>
      </c>
    </row>
    <row r="505" spans="1:9" ht="15.75" outlineLevel="6" x14ac:dyDescent="0.2">
      <c r="A505" s="3" t="s">
        <v>76</v>
      </c>
      <c r="B505" s="19">
        <v>953</v>
      </c>
      <c r="C505" s="4" t="s">
        <v>19</v>
      </c>
      <c r="D505" s="4" t="s">
        <v>346</v>
      </c>
      <c r="E505" s="4" t="s">
        <v>77</v>
      </c>
      <c r="F505" s="4"/>
      <c r="G505" s="61">
        <v>0</v>
      </c>
      <c r="H505" s="61">
        <v>0</v>
      </c>
      <c r="I505" s="61">
        <v>0</v>
      </c>
    </row>
    <row r="506" spans="1:9" ht="15.75" outlineLevel="6" x14ac:dyDescent="0.2">
      <c r="A506" s="11" t="s">
        <v>121</v>
      </c>
      <c r="B506" s="17">
        <v>953</v>
      </c>
      <c r="C506" s="9" t="s">
        <v>19</v>
      </c>
      <c r="D506" s="9" t="s">
        <v>203</v>
      </c>
      <c r="E506" s="9" t="s">
        <v>5</v>
      </c>
      <c r="F506" s="9"/>
      <c r="G506" s="103">
        <f>G507+G536+G540+G551+G544</f>
        <v>589660.35059000005</v>
      </c>
      <c r="H506" s="103">
        <f>H507+H536+H540+H551+H544</f>
        <v>605083.49730000005</v>
      </c>
      <c r="I506" s="103">
        <f>I507+I536+I540+I551+I544</f>
        <v>626951.71530000016</v>
      </c>
    </row>
    <row r="507" spans="1:9" ht="15.75" outlineLevel="6" x14ac:dyDescent="0.2">
      <c r="A507" s="25" t="s">
        <v>189</v>
      </c>
      <c r="B507" s="17">
        <v>953</v>
      </c>
      <c r="C507" s="7" t="s">
        <v>19</v>
      </c>
      <c r="D507" s="7" t="s">
        <v>229</v>
      </c>
      <c r="E507" s="7" t="s">
        <v>5</v>
      </c>
      <c r="F507" s="7"/>
      <c r="G507" s="69">
        <f>G508</f>
        <v>581780.12059000006</v>
      </c>
      <c r="H507" s="69">
        <f>H508</f>
        <v>604914.49730000005</v>
      </c>
      <c r="I507" s="69">
        <f>I508</f>
        <v>626782.71530000016</v>
      </c>
    </row>
    <row r="508" spans="1:9" ht="15.75" outlineLevel="6" x14ac:dyDescent="0.25">
      <c r="A508" s="54" t="s">
        <v>149</v>
      </c>
      <c r="B508" s="18">
        <v>953</v>
      </c>
      <c r="C508" s="9" t="s">
        <v>19</v>
      </c>
      <c r="D508" s="9" t="s">
        <v>235</v>
      </c>
      <c r="E508" s="9" t="s">
        <v>5</v>
      </c>
      <c r="F508" s="9"/>
      <c r="G508" s="70">
        <f>G509+G512+G518+G527+G533+G530+G515+G521+G524</f>
        <v>581780.12059000006</v>
      </c>
      <c r="H508" s="70">
        <f t="shared" ref="H508:I508" si="75">H509+H512+H518+H527+H533+H530+H515+H521+H524</f>
        <v>604914.49730000005</v>
      </c>
      <c r="I508" s="70">
        <f t="shared" si="75"/>
        <v>626782.71530000016</v>
      </c>
    </row>
    <row r="509" spans="1:9" ht="31.5" outlineLevel="6" x14ac:dyDescent="0.2">
      <c r="A509" s="31" t="s">
        <v>126</v>
      </c>
      <c r="B509" s="27">
        <v>953</v>
      </c>
      <c r="C509" s="28" t="s">
        <v>19</v>
      </c>
      <c r="D509" s="28" t="s">
        <v>236</v>
      </c>
      <c r="E509" s="28" t="s">
        <v>5</v>
      </c>
      <c r="F509" s="28"/>
      <c r="G509" s="71">
        <f t="shared" ref="G509:I510" si="76">G510</f>
        <v>139000</v>
      </c>
      <c r="H509" s="71">
        <f t="shared" si="76"/>
        <v>136000</v>
      </c>
      <c r="I509" s="71">
        <f t="shared" si="76"/>
        <v>133000</v>
      </c>
    </row>
    <row r="510" spans="1:9" ht="15.75" outlineLevel="6" x14ac:dyDescent="0.2">
      <c r="A510" s="3" t="s">
        <v>99</v>
      </c>
      <c r="B510" s="19">
        <v>953</v>
      </c>
      <c r="C510" s="4" t="s">
        <v>19</v>
      </c>
      <c r="D510" s="4" t="s">
        <v>236</v>
      </c>
      <c r="E510" s="4" t="s">
        <v>98</v>
      </c>
      <c r="F510" s="4"/>
      <c r="G510" s="72">
        <f t="shared" si="76"/>
        <v>139000</v>
      </c>
      <c r="H510" s="72">
        <f t="shared" si="76"/>
        <v>136000</v>
      </c>
      <c r="I510" s="72">
        <f t="shared" si="76"/>
        <v>133000</v>
      </c>
    </row>
    <row r="511" spans="1:9" ht="63" outlineLevel="6" x14ac:dyDescent="0.2">
      <c r="A511" s="35" t="s">
        <v>434</v>
      </c>
      <c r="B511" s="29">
        <v>953</v>
      </c>
      <c r="C511" s="30" t="s">
        <v>19</v>
      </c>
      <c r="D511" s="30" t="s">
        <v>236</v>
      </c>
      <c r="E511" s="30" t="s">
        <v>78</v>
      </c>
      <c r="F511" s="30"/>
      <c r="G511" s="73">
        <v>139000</v>
      </c>
      <c r="H511" s="73">
        <v>136000</v>
      </c>
      <c r="I511" s="73">
        <v>133000</v>
      </c>
    </row>
    <row r="512" spans="1:9" ht="31.5" outlineLevel="6" x14ac:dyDescent="0.2">
      <c r="A512" s="45" t="s">
        <v>163</v>
      </c>
      <c r="B512" s="27">
        <v>953</v>
      </c>
      <c r="C512" s="28" t="s">
        <v>19</v>
      </c>
      <c r="D512" s="28" t="s">
        <v>240</v>
      </c>
      <c r="E512" s="28" t="s">
        <v>5</v>
      </c>
      <c r="F512" s="28"/>
      <c r="G512" s="71">
        <f t="shared" ref="G512:I513" si="77">G513</f>
        <v>13607.05833</v>
      </c>
      <c r="H512" s="71">
        <f t="shared" si="77"/>
        <v>1000</v>
      </c>
      <c r="I512" s="71">
        <f t="shared" si="77"/>
        <v>1000</v>
      </c>
    </row>
    <row r="513" spans="1:9" ht="15.75" outlineLevel="6" x14ac:dyDescent="0.2">
      <c r="A513" s="3" t="s">
        <v>99</v>
      </c>
      <c r="B513" s="19">
        <v>953</v>
      </c>
      <c r="C513" s="4" t="s">
        <v>19</v>
      </c>
      <c r="D513" s="4" t="s">
        <v>240</v>
      </c>
      <c r="E513" s="4" t="s">
        <v>98</v>
      </c>
      <c r="F513" s="4"/>
      <c r="G513" s="72">
        <f t="shared" si="77"/>
        <v>13607.05833</v>
      </c>
      <c r="H513" s="72">
        <f t="shared" si="77"/>
        <v>1000</v>
      </c>
      <c r="I513" s="72">
        <f t="shared" si="77"/>
        <v>1000</v>
      </c>
    </row>
    <row r="514" spans="1:9" ht="15.75" outlineLevel="6" x14ac:dyDescent="0.2">
      <c r="A514" s="35" t="s">
        <v>76</v>
      </c>
      <c r="B514" s="29">
        <v>953</v>
      </c>
      <c r="C514" s="30" t="s">
        <v>19</v>
      </c>
      <c r="D514" s="30" t="s">
        <v>240</v>
      </c>
      <c r="E514" s="30" t="s">
        <v>77</v>
      </c>
      <c r="F514" s="30"/>
      <c r="G514" s="89">
        <v>13607.05833</v>
      </c>
      <c r="H514" s="89">
        <v>1000</v>
      </c>
      <c r="I514" s="89">
        <v>1000</v>
      </c>
    </row>
    <row r="515" spans="1:9" ht="63" outlineLevel="6" x14ac:dyDescent="0.2">
      <c r="A515" s="31" t="s">
        <v>480</v>
      </c>
      <c r="B515" s="27">
        <v>953</v>
      </c>
      <c r="C515" s="28" t="s">
        <v>19</v>
      </c>
      <c r="D515" s="28" t="s">
        <v>481</v>
      </c>
      <c r="E515" s="28" t="s">
        <v>5</v>
      </c>
      <c r="F515" s="28"/>
      <c r="G515" s="71">
        <f t="shared" ref="G515:I516" si="78">G516</f>
        <v>989.4248</v>
      </c>
      <c r="H515" s="71">
        <f t="shared" si="78"/>
        <v>4081.3773000000001</v>
      </c>
      <c r="I515" s="71">
        <f t="shared" si="78"/>
        <v>4081.3773000000001</v>
      </c>
    </row>
    <row r="516" spans="1:9" ht="15.75" outlineLevel="6" x14ac:dyDescent="0.2">
      <c r="A516" s="3" t="s">
        <v>99</v>
      </c>
      <c r="B516" s="19">
        <v>953</v>
      </c>
      <c r="C516" s="4" t="s">
        <v>19</v>
      </c>
      <c r="D516" s="4" t="s">
        <v>481</v>
      </c>
      <c r="E516" s="4" t="s">
        <v>98</v>
      </c>
      <c r="F516" s="4"/>
      <c r="G516" s="72">
        <f t="shared" si="78"/>
        <v>989.4248</v>
      </c>
      <c r="H516" s="72">
        <f t="shared" si="78"/>
        <v>4081.3773000000001</v>
      </c>
      <c r="I516" s="72">
        <f t="shared" si="78"/>
        <v>4081.3773000000001</v>
      </c>
    </row>
    <row r="517" spans="1:9" ht="15.75" outlineLevel="6" x14ac:dyDescent="0.2">
      <c r="A517" s="35" t="s">
        <v>76</v>
      </c>
      <c r="B517" s="29">
        <v>953</v>
      </c>
      <c r="C517" s="30" t="s">
        <v>19</v>
      </c>
      <c r="D517" s="30" t="s">
        <v>481</v>
      </c>
      <c r="E517" s="30" t="s">
        <v>77</v>
      </c>
      <c r="F517" s="30"/>
      <c r="G517" s="73">
        <v>989.4248</v>
      </c>
      <c r="H517" s="73">
        <v>4081.3773000000001</v>
      </c>
      <c r="I517" s="73">
        <v>4081.3773000000001</v>
      </c>
    </row>
    <row r="518" spans="1:9" ht="47.25" outlineLevel="6" x14ac:dyDescent="0.2">
      <c r="A518" s="31" t="s">
        <v>358</v>
      </c>
      <c r="B518" s="27">
        <v>953</v>
      </c>
      <c r="C518" s="28" t="s">
        <v>19</v>
      </c>
      <c r="D518" s="28" t="s">
        <v>359</v>
      </c>
      <c r="E518" s="28" t="s">
        <v>5</v>
      </c>
      <c r="F518" s="28"/>
      <c r="G518" s="71">
        <f t="shared" ref="G518:I519" si="79">G519</f>
        <v>26793</v>
      </c>
      <c r="H518" s="71">
        <f t="shared" si="79"/>
        <v>27144</v>
      </c>
      <c r="I518" s="71">
        <f t="shared" si="79"/>
        <v>27144</v>
      </c>
    </row>
    <row r="519" spans="1:9" ht="15.75" outlineLevel="6" x14ac:dyDescent="0.2">
      <c r="A519" s="3" t="s">
        <v>99</v>
      </c>
      <c r="B519" s="19">
        <v>953</v>
      </c>
      <c r="C519" s="4" t="s">
        <v>19</v>
      </c>
      <c r="D519" s="4" t="s">
        <v>359</v>
      </c>
      <c r="E519" s="4" t="s">
        <v>98</v>
      </c>
      <c r="F519" s="4"/>
      <c r="G519" s="72">
        <f t="shared" si="79"/>
        <v>26793</v>
      </c>
      <c r="H519" s="72">
        <f t="shared" si="79"/>
        <v>27144</v>
      </c>
      <c r="I519" s="72">
        <f t="shared" si="79"/>
        <v>27144</v>
      </c>
    </row>
    <row r="520" spans="1:9" ht="63" outlineLevel="6" x14ac:dyDescent="0.2">
      <c r="A520" s="35" t="s">
        <v>434</v>
      </c>
      <c r="B520" s="29">
        <v>953</v>
      </c>
      <c r="C520" s="30" t="s">
        <v>19</v>
      </c>
      <c r="D520" s="30" t="s">
        <v>359</v>
      </c>
      <c r="E520" s="30" t="s">
        <v>78</v>
      </c>
      <c r="F520" s="30"/>
      <c r="G520" s="73">
        <v>26793</v>
      </c>
      <c r="H520" s="73">
        <v>27144</v>
      </c>
      <c r="I520" s="73">
        <v>27144</v>
      </c>
    </row>
    <row r="521" spans="1:9" ht="47.25" outlineLevel="6" x14ac:dyDescent="0.2">
      <c r="A521" s="45" t="s">
        <v>497</v>
      </c>
      <c r="B521" s="38">
        <v>953</v>
      </c>
      <c r="C521" s="28" t="s">
        <v>19</v>
      </c>
      <c r="D521" s="28" t="s">
        <v>498</v>
      </c>
      <c r="E521" s="28" t="s">
        <v>5</v>
      </c>
      <c r="F521" s="28"/>
      <c r="G521" s="109">
        <f>G522</f>
        <v>2995.5404800000001</v>
      </c>
      <c r="H521" s="109">
        <f t="shared" ref="G521:I522" si="80">H522</f>
        <v>0</v>
      </c>
      <c r="I521" s="109">
        <f t="shared" si="80"/>
        <v>0</v>
      </c>
    </row>
    <row r="522" spans="1:9" ht="15.75" outlineLevel="6" x14ac:dyDescent="0.2">
      <c r="A522" s="3" t="s">
        <v>99</v>
      </c>
      <c r="B522" s="4">
        <v>953</v>
      </c>
      <c r="C522" s="4" t="s">
        <v>19</v>
      </c>
      <c r="D522" s="4" t="s">
        <v>498</v>
      </c>
      <c r="E522" s="4" t="s">
        <v>98</v>
      </c>
      <c r="F522" s="4"/>
      <c r="G522" s="110">
        <f t="shared" si="80"/>
        <v>2995.5404800000001</v>
      </c>
      <c r="H522" s="110">
        <f t="shared" si="80"/>
        <v>0</v>
      </c>
      <c r="I522" s="110">
        <f t="shared" si="80"/>
        <v>0</v>
      </c>
    </row>
    <row r="523" spans="1:9" ht="15.75" outlineLevel="6" x14ac:dyDescent="0.2">
      <c r="A523" s="93" t="s">
        <v>76</v>
      </c>
      <c r="B523" s="30">
        <v>953</v>
      </c>
      <c r="C523" s="30" t="s">
        <v>19</v>
      </c>
      <c r="D523" s="107" t="s">
        <v>498</v>
      </c>
      <c r="E523" s="30" t="s">
        <v>77</v>
      </c>
      <c r="F523" s="30"/>
      <c r="G523" s="111">
        <v>2995.5404800000001</v>
      </c>
      <c r="H523" s="111"/>
      <c r="I523" s="111">
        <v>0</v>
      </c>
    </row>
    <row r="524" spans="1:9" ht="47.25" outlineLevel="6" x14ac:dyDescent="0.2">
      <c r="A524" s="45" t="s">
        <v>499</v>
      </c>
      <c r="B524" s="38">
        <v>953</v>
      </c>
      <c r="C524" s="28" t="s">
        <v>19</v>
      </c>
      <c r="D524" s="28" t="s">
        <v>500</v>
      </c>
      <c r="E524" s="28" t="s">
        <v>5</v>
      </c>
      <c r="F524" s="28"/>
      <c r="G524" s="109">
        <f>G525</f>
        <v>30.25798</v>
      </c>
      <c r="H524" s="109">
        <f t="shared" ref="G524:I525" si="81">H525</f>
        <v>0</v>
      </c>
      <c r="I524" s="109">
        <f t="shared" si="81"/>
        <v>0</v>
      </c>
    </row>
    <row r="525" spans="1:9" ht="15.75" outlineLevel="6" x14ac:dyDescent="0.2">
      <c r="A525" s="3" t="s">
        <v>99</v>
      </c>
      <c r="B525" s="4">
        <v>953</v>
      </c>
      <c r="C525" s="4" t="s">
        <v>19</v>
      </c>
      <c r="D525" s="4" t="s">
        <v>500</v>
      </c>
      <c r="E525" s="4" t="s">
        <v>98</v>
      </c>
      <c r="F525" s="4"/>
      <c r="G525" s="110">
        <f t="shared" si="81"/>
        <v>30.25798</v>
      </c>
      <c r="H525" s="110">
        <f t="shared" si="81"/>
        <v>0</v>
      </c>
      <c r="I525" s="110">
        <f t="shared" si="81"/>
        <v>0</v>
      </c>
    </row>
    <row r="526" spans="1:9" ht="15.75" outlineLevel="6" x14ac:dyDescent="0.2">
      <c r="A526" s="93" t="s">
        <v>76</v>
      </c>
      <c r="B526" s="30">
        <v>953</v>
      </c>
      <c r="C526" s="30" t="s">
        <v>19</v>
      </c>
      <c r="D526" s="107" t="s">
        <v>500</v>
      </c>
      <c r="E526" s="30" t="s">
        <v>77</v>
      </c>
      <c r="F526" s="30"/>
      <c r="G526" s="111">
        <v>30.25798</v>
      </c>
      <c r="H526" s="111"/>
      <c r="I526" s="111">
        <v>0</v>
      </c>
    </row>
    <row r="527" spans="1:9" ht="20.25" customHeight="1" outlineLevel="6" x14ac:dyDescent="0.2">
      <c r="A527" s="55" t="s">
        <v>150</v>
      </c>
      <c r="B527" s="38">
        <v>953</v>
      </c>
      <c r="C527" s="38" t="s">
        <v>19</v>
      </c>
      <c r="D527" s="38" t="s">
        <v>237</v>
      </c>
      <c r="E527" s="38" t="s">
        <v>5</v>
      </c>
      <c r="F527" s="38"/>
      <c r="G527" s="76">
        <f t="shared" ref="G527:I528" si="82">G528</f>
        <v>363624.06400000001</v>
      </c>
      <c r="H527" s="76">
        <f t="shared" si="82"/>
        <v>389129.83500000002</v>
      </c>
      <c r="I527" s="76">
        <f t="shared" si="82"/>
        <v>413579.00300000003</v>
      </c>
    </row>
    <row r="528" spans="1:9" ht="20.25" customHeight="1" outlineLevel="6" x14ac:dyDescent="0.2">
      <c r="A528" s="3" t="s">
        <v>99</v>
      </c>
      <c r="B528" s="4">
        <v>953</v>
      </c>
      <c r="C528" s="4" t="s">
        <v>19</v>
      </c>
      <c r="D528" s="4" t="s">
        <v>237</v>
      </c>
      <c r="E528" s="4" t="s">
        <v>98</v>
      </c>
      <c r="F528" s="4"/>
      <c r="G528" s="72">
        <f t="shared" si="82"/>
        <v>363624.06400000001</v>
      </c>
      <c r="H528" s="72">
        <f t="shared" si="82"/>
        <v>389129.83500000002</v>
      </c>
      <c r="I528" s="72">
        <f t="shared" si="82"/>
        <v>413579.00300000003</v>
      </c>
    </row>
    <row r="529" spans="1:9" ht="50.25" customHeight="1" outlineLevel="6" x14ac:dyDescent="0.2">
      <c r="A529" s="35" t="s">
        <v>434</v>
      </c>
      <c r="B529" s="30">
        <v>953</v>
      </c>
      <c r="C529" s="30" t="s">
        <v>19</v>
      </c>
      <c r="D529" s="30" t="s">
        <v>237</v>
      </c>
      <c r="E529" s="30" t="s">
        <v>78</v>
      </c>
      <c r="F529" s="30"/>
      <c r="G529" s="89">
        <v>363624.06400000001</v>
      </c>
      <c r="H529" s="89">
        <v>389129.83500000002</v>
      </c>
      <c r="I529" s="89">
        <v>413579.00300000003</v>
      </c>
    </row>
    <row r="530" spans="1:9" ht="53.25" customHeight="1" outlineLevel="6" x14ac:dyDescent="0.2">
      <c r="A530" s="55" t="s">
        <v>404</v>
      </c>
      <c r="B530" s="38">
        <v>953</v>
      </c>
      <c r="C530" s="38" t="s">
        <v>19</v>
      </c>
      <c r="D530" s="38" t="s">
        <v>405</v>
      </c>
      <c r="E530" s="38" t="s">
        <v>5</v>
      </c>
      <c r="F530" s="38"/>
      <c r="G530" s="76">
        <f t="shared" ref="G530:I531" si="83">G531</f>
        <v>9915.6749999999993</v>
      </c>
      <c r="H530" s="76">
        <f t="shared" si="83"/>
        <v>24825.1</v>
      </c>
      <c r="I530" s="76">
        <f t="shared" si="83"/>
        <v>25244.15</v>
      </c>
    </row>
    <row r="531" spans="1:9" ht="18.75" customHeight="1" outlineLevel="6" x14ac:dyDescent="0.2">
      <c r="A531" s="3" t="s">
        <v>99</v>
      </c>
      <c r="B531" s="4">
        <v>953</v>
      </c>
      <c r="C531" s="4" t="s">
        <v>19</v>
      </c>
      <c r="D531" s="4" t="s">
        <v>405</v>
      </c>
      <c r="E531" s="4" t="s">
        <v>98</v>
      </c>
      <c r="F531" s="4"/>
      <c r="G531" s="72">
        <f t="shared" si="83"/>
        <v>9915.6749999999993</v>
      </c>
      <c r="H531" s="72">
        <f t="shared" si="83"/>
        <v>24825.1</v>
      </c>
      <c r="I531" s="72">
        <f t="shared" si="83"/>
        <v>25244.15</v>
      </c>
    </row>
    <row r="532" spans="1:9" ht="50.25" customHeight="1" outlineLevel="6" x14ac:dyDescent="0.2">
      <c r="A532" s="35" t="s">
        <v>434</v>
      </c>
      <c r="B532" s="30">
        <v>953</v>
      </c>
      <c r="C532" s="30" t="s">
        <v>19</v>
      </c>
      <c r="D532" s="30" t="s">
        <v>405</v>
      </c>
      <c r="E532" s="30" t="s">
        <v>78</v>
      </c>
      <c r="F532" s="30"/>
      <c r="G532" s="73">
        <v>9915.6749999999993</v>
      </c>
      <c r="H532" s="73">
        <v>24825.1</v>
      </c>
      <c r="I532" s="73">
        <v>25244.15</v>
      </c>
    </row>
    <row r="533" spans="1:9" ht="68.25" customHeight="1" outlineLevel="6" x14ac:dyDescent="0.2">
      <c r="A533" s="45" t="s">
        <v>360</v>
      </c>
      <c r="B533" s="28">
        <v>953</v>
      </c>
      <c r="C533" s="28" t="s">
        <v>19</v>
      </c>
      <c r="D533" s="28" t="s">
        <v>455</v>
      </c>
      <c r="E533" s="28" t="s">
        <v>5</v>
      </c>
      <c r="F533" s="28"/>
      <c r="G533" s="71">
        <f t="shared" ref="G533:I534" si="84">G534</f>
        <v>24825.1</v>
      </c>
      <c r="H533" s="71">
        <f t="shared" si="84"/>
        <v>22734.185000000001</v>
      </c>
      <c r="I533" s="71">
        <f t="shared" si="84"/>
        <v>22734.185000000001</v>
      </c>
    </row>
    <row r="534" spans="1:9" ht="18.75" customHeight="1" outlineLevel="6" x14ac:dyDescent="0.2">
      <c r="A534" s="3" t="s">
        <v>99</v>
      </c>
      <c r="B534" s="4">
        <v>953</v>
      </c>
      <c r="C534" s="4" t="s">
        <v>19</v>
      </c>
      <c r="D534" s="4" t="s">
        <v>361</v>
      </c>
      <c r="E534" s="4" t="s">
        <v>98</v>
      </c>
      <c r="F534" s="4"/>
      <c r="G534" s="72">
        <f t="shared" si="84"/>
        <v>24825.1</v>
      </c>
      <c r="H534" s="72">
        <f t="shared" si="84"/>
        <v>22734.185000000001</v>
      </c>
      <c r="I534" s="72">
        <f t="shared" si="84"/>
        <v>22734.185000000001</v>
      </c>
    </row>
    <row r="535" spans="1:9" ht="54" customHeight="1" outlineLevel="6" x14ac:dyDescent="0.2">
      <c r="A535" s="35" t="s">
        <v>434</v>
      </c>
      <c r="B535" s="30">
        <v>953</v>
      </c>
      <c r="C535" s="30" t="s">
        <v>19</v>
      </c>
      <c r="D535" s="30" t="s">
        <v>361</v>
      </c>
      <c r="E535" s="30" t="s">
        <v>78</v>
      </c>
      <c r="F535" s="30"/>
      <c r="G535" s="73">
        <v>24825.1</v>
      </c>
      <c r="H535" s="73">
        <v>22734.185000000001</v>
      </c>
      <c r="I535" s="73">
        <v>22734.185000000001</v>
      </c>
    </row>
    <row r="536" spans="1:9" ht="47.25" customHeight="1" outlineLevel="6" x14ac:dyDescent="0.2">
      <c r="A536" s="25" t="s">
        <v>406</v>
      </c>
      <c r="B536" s="9">
        <v>953</v>
      </c>
      <c r="C536" s="9" t="s">
        <v>19</v>
      </c>
      <c r="D536" s="9" t="s">
        <v>209</v>
      </c>
      <c r="E536" s="9" t="s">
        <v>5</v>
      </c>
      <c r="F536" s="9"/>
      <c r="G536" s="60">
        <f>G537</f>
        <v>49</v>
      </c>
      <c r="H536" s="60">
        <f>H537</f>
        <v>19</v>
      </c>
      <c r="I536" s="60">
        <f>I537</f>
        <v>19</v>
      </c>
    </row>
    <row r="537" spans="1:9" ht="48" customHeight="1" outlineLevel="6" x14ac:dyDescent="0.2">
      <c r="A537" s="45" t="s">
        <v>407</v>
      </c>
      <c r="B537" s="28">
        <v>953</v>
      </c>
      <c r="C537" s="28" t="s">
        <v>19</v>
      </c>
      <c r="D537" s="28" t="s">
        <v>355</v>
      </c>
      <c r="E537" s="28" t="s">
        <v>5</v>
      </c>
      <c r="F537" s="28"/>
      <c r="G537" s="71">
        <f t="shared" ref="G537:I538" si="85">G538</f>
        <v>49</v>
      </c>
      <c r="H537" s="71">
        <f t="shared" si="85"/>
        <v>19</v>
      </c>
      <c r="I537" s="71">
        <f t="shared" si="85"/>
        <v>19</v>
      </c>
    </row>
    <row r="538" spans="1:9" ht="17.25" customHeight="1" outlineLevel="6" x14ac:dyDescent="0.2">
      <c r="A538" s="3" t="s">
        <v>99</v>
      </c>
      <c r="B538" s="4">
        <v>953</v>
      </c>
      <c r="C538" s="4" t="s">
        <v>19</v>
      </c>
      <c r="D538" s="4" t="s">
        <v>355</v>
      </c>
      <c r="E538" s="4" t="s">
        <v>98</v>
      </c>
      <c r="F538" s="4"/>
      <c r="G538" s="72">
        <f t="shared" si="85"/>
        <v>49</v>
      </c>
      <c r="H538" s="72">
        <f t="shared" si="85"/>
        <v>19</v>
      </c>
      <c r="I538" s="72">
        <f t="shared" si="85"/>
        <v>19</v>
      </c>
    </row>
    <row r="539" spans="1:9" ht="15" customHeight="1" outlineLevel="6" x14ac:dyDescent="0.2">
      <c r="A539" s="93" t="s">
        <v>76</v>
      </c>
      <c r="B539" s="30">
        <v>953</v>
      </c>
      <c r="C539" s="30" t="s">
        <v>19</v>
      </c>
      <c r="D539" s="30" t="s">
        <v>355</v>
      </c>
      <c r="E539" s="30" t="s">
        <v>77</v>
      </c>
      <c r="F539" s="30"/>
      <c r="G539" s="89">
        <v>49</v>
      </c>
      <c r="H539" s="89">
        <v>19</v>
      </c>
      <c r="I539" s="89">
        <v>19</v>
      </c>
    </row>
    <row r="540" spans="1:9" ht="32.25" customHeight="1" outlineLevel="6" x14ac:dyDescent="0.2">
      <c r="A540" s="25" t="s">
        <v>408</v>
      </c>
      <c r="B540" s="9">
        <v>953</v>
      </c>
      <c r="C540" s="9" t="s">
        <v>19</v>
      </c>
      <c r="D540" s="9" t="s">
        <v>364</v>
      </c>
      <c r="E540" s="9" t="s">
        <v>5</v>
      </c>
      <c r="F540" s="9"/>
      <c r="G540" s="60">
        <f>G541</f>
        <v>20</v>
      </c>
      <c r="H540" s="60">
        <f>H541</f>
        <v>0</v>
      </c>
      <c r="I540" s="60">
        <f>I541</f>
        <v>0</v>
      </c>
    </row>
    <row r="541" spans="1:9" ht="54" customHeight="1" outlineLevel="6" x14ac:dyDescent="0.2">
      <c r="A541" s="45" t="s">
        <v>380</v>
      </c>
      <c r="B541" s="28">
        <v>953</v>
      </c>
      <c r="C541" s="28" t="s">
        <v>19</v>
      </c>
      <c r="D541" s="28" t="s">
        <v>381</v>
      </c>
      <c r="E541" s="28" t="s">
        <v>5</v>
      </c>
      <c r="F541" s="28"/>
      <c r="G541" s="71">
        <f t="shared" ref="G541:I542" si="86">G542</f>
        <v>20</v>
      </c>
      <c r="H541" s="71">
        <f t="shared" si="86"/>
        <v>0</v>
      </c>
      <c r="I541" s="71">
        <f t="shared" si="86"/>
        <v>0</v>
      </c>
    </row>
    <row r="542" spans="1:9" ht="20.25" customHeight="1" outlineLevel="6" x14ac:dyDescent="0.2">
      <c r="A542" s="3" t="s">
        <v>99</v>
      </c>
      <c r="B542" s="4">
        <v>953</v>
      </c>
      <c r="C542" s="4" t="s">
        <v>19</v>
      </c>
      <c r="D542" s="4" t="s">
        <v>381</v>
      </c>
      <c r="E542" s="4" t="s">
        <v>98</v>
      </c>
      <c r="F542" s="4"/>
      <c r="G542" s="72">
        <f t="shared" si="86"/>
        <v>20</v>
      </c>
      <c r="H542" s="72">
        <f t="shared" si="86"/>
        <v>0</v>
      </c>
      <c r="I542" s="72">
        <f t="shared" si="86"/>
        <v>0</v>
      </c>
    </row>
    <row r="543" spans="1:9" ht="18" customHeight="1" outlineLevel="6" x14ac:dyDescent="0.2">
      <c r="A543" s="93" t="s">
        <v>76</v>
      </c>
      <c r="B543" s="30">
        <v>953</v>
      </c>
      <c r="C543" s="30" t="s">
        <v>19</v>
      </c>
      <c r="D543" s="30" t="s">
        <v>381</v>
      </c>
      <c r="E543" s="30" t="s">
        <v>77</v>
      </c>
      <c r="F543" s="30"/>
      <c r="G543" s="89">
        <v>20</v>
      </c>
      <c r="H543" s="89">
        <v>0</v>
      </c>
      <c r="I543" s="89">
        <v>0</v>
      </c>
    </row>
    <row r="544" spans="1:9" ht="18" customHeight="1" outlineLevel="6" x14ac:dyDescent="0.2">
      <c r="A544" s="25" t="s">
        <v>464</v>
      </c>
      <c r="B544" s="9">
        <v>953</v>
      </c>
      <c r="C544" s="9" t="s">
        <v>19</v>
      </c>
      <c r="D544" s="9" t="s">
        <v>465</v>
      </c>
      <c r="E544" s="9" t="s">
        <v>5</v>
      </c>
      <c r="F544" s="9"/>
      <c r="G544" s="60">
        <f>G545+G548</f>
        <v>7761.23</v>
      </c>
      <c r="H544" s="60">
        <f>H545+H548</f>
        <v>100</v>
      </c>
      <c r="I544" s="60">
        <f>I545+I548</f>
        <v>100</v>
      </c>
    </row>
    <row r="545" spans="1:9" ht="47.25" customHeight="1" outlineLevel="6" x14ac:dyDescent="0.2">
      <c r="A545" s="45" t="s">
        <v>482</v>
      </c>
      <c r="B545" s="28">
        <v>953</v>
      </c>
      <c r="C545" s="28" t="s">
        <v>19</v>
      </c>
      <c r="D545" s="28" t="s">
        <v>484</v>
      </c>
      <c r="E545" s="28" t="s">
        <v>5</v>
      </c>
      <c r="F545" s="28"/>
      <c r="G545" s="71">
        <f t="shared" ref="G545:I549" si="87">G546</f>
        <v>7526.23</v>
      </c>
      <c r="H545" s="71">
        <f t="shared" si="87"/>
        <v>0</v>
      </c>
      <c r="I545" s="71">
        <f t="shared" si="87"/>
        <v>0</v>
      </c>
    </row>
    <row r="546" spans="1:9" ht="18" customHeight="1" outlineLevel="6" x14ac:dyDescent="0.2">
      <c r="A546" s="3" t="s">
        <v>99</v>
      </c>
      <c r="B546" s="4">
        <v>953</v>
      </c>
      <c r="C546" s="4" t="s">
        <v>19</v>
      </c>
      <c r="D546" s="4" t="s">
        <v>484</v>
      </c>
      <c r="E546" s="4" t="s">
        <v>98</v>
      </c>
      <c r="F546" s="4"/>
      <c r="G546" s="72">
        <f t="shared" si="87"/>
        <v>7526.23</v>
      </c>
      <c r="H546" s="72">
        <f t="shared" si="87"/>
        <v>0</v>
      </c>
      <c r="I546" s="72">
        <f t="shared" si="87"/>
        <v>0</v>
      </c>
    </row>
    <row r="547" spans="1:9" ht="18" customHeight="1" outlineLevel="6" x14ac:dyDescent="0.2">
      <c r="A547" s="93" t="s">
        <v>76</v>
      </c>
      <c r="B547" s="30">
        <v>953</v>
      </c>
      <c r="C547" s="30" t="s">
        <v>19</v>
      </c>
      <c r="D547" s="30" t="s">
        <v>484</v>
      </c>
      <c r="E547" s="30" t="s">
        <v>77</v>
      </c>
      <c r="F547" s="30"/>
      <c r="G547" s="89">
        <v>7526.23</v>
      </c>
      <c r="H547" s="89">
        <v>0</v>
      </c>
      <c r="I547" s="89">
        <v>0</v>
      </c>
    </row>
    <row r="548" spans="1:9" ht="48" customHeight="1" outlineLevel="6" x14ac:dyDescent="0.2">
      <c r="A548" s="45" t="s">
        <v>483</v>
      </c>
      <c r="B548" s="28">
        <v>953</v>
      </c>
      <c r="C548" s="28" t="s">
        <v>19</v>
      </c>
      <c r="D548" s="28" t="s">
        <v>485</v>
      </c>
      <c r="E548" s="28" t="s">
        <v>5</v>
      </c>
      <c r="F548" s="28"/>
      <c r="G548" s="71">
        <f t="shared" si="87"/>
        <v>235</v>
      </c>
      <c r="H548" s="71">
        <f t="shared" si="87"/>
        <v>100</v>
      </c>
      <c r="I548" s="71">
        <f t="shared" si="87"/>
        <v>100</v>
      </c>
    </row>
    <row r="549" spans="1:9" ht="18" customHeight="1" outlineLevel="6" x14ac:dyDescent="0.2">
      <c r="A549" s="3" t="s">
        <v>99</v>
      </c>
      <c r="B549" s="4">
        <v>953</v>
      </c>
      <c r="C549" s="4" t="s">
        <v>19</v>
      </c>
      <c r="D549" s="4" t="s">
        <v>485</v>
      </c>
      <c r="E549" s="4" t="s">
        <v>98</v>
      </c>
      <c r="F549" s="4"/>
      <c r="G549" s="72">
        <f t="shared" si="87"/>
        <v>235</v>
      </c>
      <c r="H549" s="72">
        <f t="shared" si="87"/>
        <v>100</v>
      </c>
      <c r="I549" s="72">
        <f t="shared" si="87"/>
        <v>100</v>
      </c>
    </row>
    <row r="550" spans="1:9" ht="18" customHeight="1" outlineLevel="6" x14ac:dyDescent="0.2">
      <c r="A550" s="93" t="s">
        <v>76</v>
      </c>
      <c r="B550" s="30">
        <v>953</v>
      </c>
      <c r="C550" s="30" t="s">
        <v>19</v>
      </c>
      <c r="D550" s="30" t="s">
        <v>485</v>
      </c>
      <c r="E550" s="30" t="s">
        <v>77</v>
      </c>
      <c r="F550" s="30"/>
      <c r="G550" s="89">
        <v>235</v>
      </c>
      <c r="H550" s="89">
        <v>100</v>
      </c>
      <c r="I550" s="89">
        <v>100</v>
      </c>
    </row>
    <row r="551" spans="1:9" ht="18" customHeight="1" outlineLevel="6" x14ac:dyDescent="0.2">
      <c r="A551" s="25" t="s">
        <v>268</v>
      </c>
      <c r="B551" s="7">
        <v>953</v>
      </c>
      <c r="C551" s="7" t="s">
        <v>19</v>
      </c>
      <c r="D551" s="7" t="s">
        <v>254</v>
      </c>
      <c r="E551" s="7" t="s">
        <v>5</v>
      </c>
      <c r="F551" s="7"/>
      <c r="G551" s="63">
        <f t="shared" ref="G551:I552" si="88">G552</f>
        <v>50</v>
      </c>
      <c r="H551" s="63">
        <f t="shared" si="88"/>
        <v>50</v>
      </c>
      <c r="I551" s="63">
        <f t="shared" si="88"/>
        <v>50</v>
      </c>
    </row>
    <row r="552" spans="1:9" ht="18" customHeight="1" outlineLevel="6" x14ac:dyDescent="0.2">
      <c r="A552" s="3" t="s">
        <v>99</v>
      </c>
      <c r="B552" s="4">
        <v>953</v>
      </c>
      <c r="C552" s="4" t="s">
        <v>19</v>
      </c>
      <c r="D552" s="4" t="s">
        <v>338</v>
      </c>
      <c r="E552" s="4" t="s">
        <v>98</v>
      </c>
      <c r="F552" s="23"/>
      <c r="G552" s="64">
        <f t="shared" si="88"/>
        <v>50</v>
      </c>
      <c r="H552" s="64">
        <f t="shared" si="88"/>
        <v>50</v>
      </c>
      <c r="I552" s="64">
        <f t="shared" si="88"/>
        <v>50</v>
      </c>
    </row>
    <row r="553" spans="1:9" ht="18" customHeight="1" outlineLevel="6" x14ac:dyDescent="0.2">
      <c r="A553" s="35" t="s">
        <v>76</v>
      </c>
      <c r="B553" s="30">
        <v>953</v>
      </c>
      <c r="C553" s="30" t="s">
        <v>19</v>
      </c>
      <c r="D553" s="30" t="s">
        <v>338</v>
      </c>
      <c r="E553" s="30" t="s">
        <v>77</v>
      </c>
      <c r="F553" s="33"/>
      <c r="G553" s="65">
        <v>50</v>
      </c>
      <c r="H553" s="65">
        <v>50</v>
      </c>
      <c r="I553" s="65">
        <v>50</v>
      </c>
    </row>
    <row r="554" spans="1:9" ht="15.75" outlineLevel="6" x14ac:dyDescent="0.2">
      <c r="A554" s="48" t="s">
        <v>259</v>
      </c>
      <c r="B554" s="20">
        <v>953</v>
      </c>
      <c r="C554" s="20" t="s">
        <v>260</v>
      </c>
      <c r="D554" s="20" t="s">
        <v>203</v>
      </c>
      <c r="E554" s="20" t="s">
        <v>5</v>
      </c>
      <c r="F554" s="20"/>
      <c r="G554" s="97">
        <f>G555+G559+G565</f>
        <v>21589.619200000001</v>
      </c>
      <c r="H554" s="67">
        <f t="shared" ref="H554:I554" si="89">H555+H559+H565</f>
        <v>21000</v>
      </c>
      <c r="I554" s="67">
        <f t="shared" si="89"/>
        <v>20000</v>
      </c>
    </row>
    <row r="555" spans="1:9" ht="31.5" outlineLevel="6" x14ac:dyDescent="0.2">
      <c r="A555" s="43" t="s">
        <v>112</v>
      </c>
      <c r="B555" s="7">
        <v>953</v>
      </c>
      <c r="C555" s="7" t="s">
        <v>260</v>
      </c>
      <c r="D555" s="7" t="s">
        <v>296</v>
      </c>
      <c r="E555" s="7" t="s">
        <v>5</v>
      </c>
      <c r="F555" s="7"/>
      <c r="G555" s="57">
        <f>G556</f>
        <v>0</v>
      </c>
      <c r="H555" s="57">
        <f t="shared" ref="H555:I557" si="90">H556</f>
        <v>0</v>
      </c>
      <c r="I555" s="57">
        <f t="shared" si="90"/>
        <v>0</v>
      </c>
    </row>
    <row r="556" spans="1:9" ht="31.5" outlineLevel="6" x14ac:dyDescent="0.2">
      <c r="A556" s="43" t="s">
        <v>113</v>
      </c>
      <c r="B556" s="7">
        <v>953</v>
      </c>
      <c r="C556" s="7" t="s">
        <v>260</v>
      </c>
      <c r="D556" s="7" t="s">
        <v>296</v>
      </c>
      <c r="E556" s="7" t="s">
        <v>5</v>
      </c>
      <c r="F556" s="7"/>
      <c r="G556" s="57">
        <f>G557</f>
        <v>0</v>
      </c>
      <c r="H556" s="57">
        <f t="shared" si="90"/>
        <v>0</v>
      </c>
      <c r="I556" s="57">
        <f t="shared" si="90"/>
        <v>0</v>
      </c>
    </row>
    <row r="557" spans="1:9" ht="31.5" outlineLevel="6" x14ac:dyDescent="0.2">
      <c r="A557" s="31" t="s">
        <v>345</v>
      </c>
      <c r="B557" s="28">
        <v>953</v>
      </c>
      <c r="C557" s="28" t="s">
        <v>260</v>
      </c>
      <c r="D557" s="28" t="s">
        <v>346</v>
      </c>
      <c r="E557" s="28" t="s">
        <v>5</v>
      </c>
      <c r="F557" s="28"/>
      <c r="G557" s="59">
        <f>G558</f>
        <v>0</v>
      </c>
      <c r="H557" s="59">
        <f t="shared" si="90"/>
        <v>0</v>
      </c>
      <c r="I557" s="59">
        <f t="shared" si="90"/>
        <v>0</v>
      </c>
    </row>
    <row r="558" spans="1:9" ht="15.75" outlineLevel="6" x14ac:dyDescent="0.2">
      <c r="A558" s="3" t="s">
        <v>76</v>
      </c>
      <c r="B558" s="4">
        <v>953</v>
      </c>
      <c r="C558" s="4" t="s">
        <v>260</v>
      </c>
      <c r="D558" s="4" t="s">
        <v>346</v>
      </c>
      <c r="E558" s="4" t="s">
        <v>77</v>
      </c>
      <c r="F558" s="4"/>
      <c r="G558" s="61">
        <v>0</v>
      </c>
      <c r="H558" s="61">
        <v>0</v>
      </c>
      <c r="I558" s="61">
        <v>0</v>
      </c>
    </row>
    <row r="559" spans="1:9" ht="15.75" outlineLevel="6" x14ac:dyDescent="0.2">
      <c r="A559" s="25" t="s">
        <v>189</v>
      </c>
      <c r="B559" s="25">
        <v>953</v>
      </c>
      <c r="C559" s="25" t="s">
        <v>260</v>
      </c>
      <c r="D559" s="7" t="s">
        <v>229</v>
      </c>
      <c r="E559" s="7" t="s">
        <v>5</v>
      </c>
      <c r="F559" s="7"/>
      <c r="G559" s="69">
        <f t="shared" ref="G559:I561" si="91">G560</f>
        <v>21579.619200000001</v>
      </c>
      <c r="H559" s="69">
        <f t="shared" si="91"/>
        <v>21000</v>
      </c>
      <c r="I559" s="69">
        <f t="shared" si="91"/>
        <v>20000</v>
      </c>
    </row>
    <row r="560" spans="1:9" ht="31.5" outlineLevel="6" x14ac:dyDescent="0.2">
      <c r="A560" s="11" t="s">
        <v>151</v>
      </c>
      <c r="B560" s="18">
        <v>953</v>
      </c>
      <c r="C560" s="7" t="s">
        <v>260</v>
      </c>
      <c r="D560" s="7" t="s">
        <v>238</v>
      </c>
      <c r="E560" s="7" t="s">
        <v>5</v>
      </c>
      <c r="F560" s="7"/>
      <c r="G560" s="69">
        <f t="shared" si="91"/>
        <v>21579.619200000001</v>
      </c>
      <c r="H560" s="69">
        <f t="shared" si="91"/>
        <v>21000</v>
      </c>
      <c r="I560" s="69">
        <f t="shared" si="91"/>
        <v>20000</v>
      </c>
    </row>
    <row r="561" spans="1:9" ht="31.5" outlineLevel="6" x14ac:dyDescent="0.2">
      <c r="A561" s="31" t="s">
        <v>152</v>
      </c>
      <c r="B561" s="27">
        <v>953</v>
      </c>
      <c r="C561" s="28" t="s">
        <v>260</v>
      </c>
      <c r="D561" s="28" t="s">
        <v>239</v>
      </c>
      <c r="E561" s="28" t="s">
        <v>5</v>
      </c>
      <c r="F561" s="28"/>
      <c r="G561" s="71">
        <f t="shared" si="91"/>
        <v>21579.619200000001</v>
      </c>
      <c r="H561" s="71">
        <f t="shared" si="91"/>
        <v>21000</v>
      </c>
      <c r="I561" s="71">
        <f t="shared" si="91"/>
        <v>20000</v>
      </c>
    </row>
    <row r="562" spans="1:9" ht="15.75" outlineLevel="6" x14ac:dyDescent="0.2">
      <c r="A562" s="3" t="s">
        <v>99</v>
      </c>
      <c r="B562" s="19">
        <v>953</v>
      </c>
      <c r="C562" s="4" t="s">
        <v>260</v>
      </c>
      <c r="D562" s="4" t="s">
        <v>239</v>
      </c>
      <c r="E562" s="4" t="s">
        <v>98</v>
      </c>
      <c r="F562" s="4"/>
      <c r="G562" s="72">
        <f>G563+G564</f>
        <v>21579.619200000001</v>
      </c>
      <c r="H562" s="72">
        <f>H563+H564</f>
        <v>21000</v>
      </c>
      <c r="I562" s="72">
        <f>I563+I564</f>
        <v>20000</v>
      </c>
    </row>
    <row r="563" spans="1:9" ht="63" outlineLevel="6" x14ac:dyDescent="0.2">
      <c r="A563" s="35" t="s">
        <v>434</v>
      </c>
      <c r="B563" s="29">
        <v>953</v>
      </c>
      <c r="C563" s="30" t="s">
        <v>260</v>
      </c>
      <c r="D563" s="30" t="s">
        <v>239</v>
      </c>
      <c r="E563" s="30" t="s">
        <v>78</v>
      </c>
      <c r="F563" s="30"/>
      <c r="G563" s="73">
        <v>21000</v>
      </c>
      <c r="H563" s="73">
        <v>21000</v>
      </c>
      <c r="I563" s="73">
        <v>20000</v>
      </c>
    </row>
    <row r="564" spans="1:9" ht="15.75" outlineLevel="6" x14ac:dyDescent="0.2">
      <c r="A564" s="35" t="s">
        <v>76</v>
      </c>
      <c r="B564" s="29">
        <v>953</v>
      </c>
      <c r="C564" s="30" t="s">
        <v>260</v>
      </c>
      <c r="D564" s="30" t="s">
        <v>245</v>
      </c>
      <c r="E564" s="30" t="s">
        <v>77</v>
      </c>
      <c r="F564" s="30"/>
      <c r="G564" s="73">
        <v>579.61919999999998</v>
      </c>
      <c r="H564" s="73">
        <v>0</v>
      </c>
      <c r="I564" s="73">
        <v>0</v>
      </c>
    </row>
    <row r="565" spans="1:9" ht="47.25" outlineLevel="6" x14ac:dyDescent="0.2">
      <c r="A565" s="25" t="s">
        <v>406</v>
      </c>
      <c r="B565" s="18">
        <v>953</v>
      </c>
      <c r="C565" s="9" t="s">
        <v>260</v>
      </c>
      <c r="D565" s="9" t="s">
        <v>209</v>
      </c>
      <c r="E565" s="9" t="s">
        <v>5</v>
      </c>
      <c r="F565" s="9"/>
      <c r="G565" s="60">
        <f>G566</f>
        <v>10</v>
      </c>
      <c r="H565" s="60">
        <f>H566</f>
        <v>0</v>
      </c>
      <c r="I565" s="60">
        <f>I566</f>
        <v>0</v>
      </c>
    </row>
    <row r="566" spans="1:9" ht="47.25" outlineLevel="6" x14ac:dyDescent="0.2">
      <c r="A566" s="45" t="s">
        <v>407</v>
      </c>
      <c r="B566" s="27">
        <v>953</v>
      </c>
      <c r="C566" s="28" t="s">
        <v>260</v>
      </c>
      <c r="D566" s="28" t="s">
        <v>355</v>
      </c>
      <c r="E566" s="28" t="s">
        <v>5</v>
      </c>
      <c r="F566" s="28"/>
      <c r="G566" s="71">
        <f t="shared" ref="G566:I567" si="92">G567</f>
        <v>10</v>
      </c>
      <c r="H566" s="71">
        <f t="shared" si="92"/>
        <v>0</v>
      </c>
      <c r="I566" s="71">
        <f t="shared" si="92"/>
        <v>0</v>
      </c>
    </row>
    <row r="567" spans="1:9" ht="15.75" outlineLevel="6" x14ac:dyDescent="0.2">
      <c r="A567" s="3" t="s">
        <v>99</v>
      </c>
      <c r="B567" s="19">
        <v>953</v>
      </c>
      <c r="C567" s="4" t="s">
        <v>260</v>
      </c>
      <c r="D567" s="4" t="s">
        <v>355</v>
      </c>
      <c r="E567" s="4" t="s">
        <v>98</v>
      </c>
      <c r="F567" s="4"/>
      <c r="G567" s="72">
        <f t="shared" si="92"/>
        <v>10</v>
      </c>
      <c r="H567" s="72">
        <f t="shared" si="92"/>
        <v>0</v>
      </c>
      <c r="I567" s="72">
        <f t="shared" si="92"/>
        <v>0</v>
      </c>
    </row>
    <row r="568" spans="1:9" ht="15.75" outlineLevel="6" x14ac:dyDescent="0.2">
      <c r="A568" s="93" t="s">
        <v>76</v>
      </c>
      <c r="B568" s="29">
        <v>953</v>
      </c>
      <c r="C568" s="30" t="s">
        <v>260</v>
      </c>
      <c r="D568" s="30" t="s">
        <v>355</v>
      </c>
      <c r="E568" s="30" t="s">
        <v>77</v>
      </c>
      <c r="F568" s="30"/>
      <c r="G568" s="89">
        <v>10</v>
      </c>
      <c r="H568" s="89">
        <v>0</v>
      </c>
      <c r="I568" s="89">
        <v>0</v>
      </c>
    </row>
    <row r="569" spans="1:9" ht="15.75" outlineLevel="6" x14ac:dyDescent="0.2">
      <c r="A569" s="48" t="s">
        <v>153</v>
      </c>
      <c r="B569" s="16">
        <v>953</v>
      </c>
      <c r="C569" s="20" t="s">
        <v>20</v>
      </c>
      <c r="D569" s="20" t="s">
        <v>203</v>
      </c>
      <c r="E569" s="20" t="s">
        <v>5</v>
      </c>
      <c r="F569" s="20"/>
      <c r="G569" s="66">
        <f t="shared" ref="G569:I570" si="93">G570</f>
        <v>4997.4887500000004</v>
      </c>
      <c r="H569" s="66">
        <f t="shared" si="93"/>
        <v>2930.6669999999999</v>
      </c>
      <c r="I569" s="66">
        <f t="shared" si="93"/>
        <v>2930.6669999999999</v>
      </c>
    </row>
    <row r="570" spans="1:9" ht="15.75" outlineLevel="6" x14ac:dyDescent="0.2">
      <c r="A570" s="6" t="s">
        <v>190</v>
      </c>
      <c r="B570" s="17">
        <v>953</v>
      </c>
      <c r="C570" s="7" t="s">
        <v>20</v>
      </c>
      <c r="D570" s="7" t="s">
        <v>229</v>
      </c>
      <c r="E570" s="7" t="s">
        <v>5</v>
      </c>
      <c r="F570" s="7"/>
      <c r="G570" s="63">
        <f t="shared" si="93"/>
        <v>4997.4887500000004</v>
      </c>
      <c r="H570" s="63">
        <f t="shared" si="93"/>
        <v>2930.6669999999999</v>
      </c>
      <c r="I570" s="63">
        <f t="shared" si="93"/>
        <v>2930.6669999999999</v>
      </c>
    </row>
    <row r="571" spans="1:9" ht="31.5" outlineLevel="6" x14ac:dyDescent="0.2">
      <c r="A571" s="31" t="s">
        <v>385</v>
      </c>
      <c r="B571" s="27">
        <v>953</v>
      </c>
      <c r="C571" s="28" t="s">
        <v>20</v>
      </c>
      <c r="D571" s="28" t="s">
        <v>234</v>
      </c>
      <c r="E571" s="28" t="s">
        <v>5</v>
      </c>
      <c r="F571" s="28"/>
      <c r="G571" s="14">
        <f>G572+G575</f>
        <v>4997.4887500000004</v>
      </c>
      <c r="H571" s="14">
        <f>H572+H575</f>
        <v>2930.6669999999999</v>
      </c>
      <c r="I571" s="14">
        <f>I572+I575</f>
        <v>2930.6669999999999</v>
      </c>
    </row>
    <row r="572" spans="1:9" ht="47.25" outlineLevel="6" x14ac:dyDescent="0.2">
      <c r="A572" s="31" t="s">
        <v>154</v>
      </c>
      <c r="B572" s="27">
        <v>953</v>
      </c>
      <c r="C572" s="28" t="s">
        <v>20</v>
      </c>
      <c r="D572" s="28" t="s">
        <v>386</v>
      </c>
      <c r="E572" s="28" t="s">
        <v>5</v>
      </c>
      <c r="F572" s="28"/>
      <c r="G572" s="14">
        <f t="shared" ref="G572:I573" si="94">G573</f>
        <v>1486</v>
      </c>
      <c r="H572" s="14">
        <f t="shared" si="94"/>
        <v>1486</v>
      </c>
      <c r="I572" s="14">
        <f t="shared" si="94"/>
        <v>1486</v>
      </c>
    </row>
    <row r="573" spans="1:9" ht="15.75" outlineLevel="6" x14ac:dyDescent="0.2">
      <c r="A573" s="3" t="s">
        <v>99</v>
      </c>
      <c r="B573" s="19">
        <v>953</v>
      </c>
      <c r="C573" s="4" t="s">
        <v>20</v>
      </c>
      <c r="D573" s="4" t="s">
        <v>386</v>
      </c>
      <c r="E573" s="4" t="s">
        <v>98</v>
      </c>
      <c r="F573" s="4"/>
      <c r="G573" s="5">
        <f t="shared" si="94"/>
        <v>1486</v>
      </c>
      <c r="H573" s="5">
        <f t="shared" si="94"/>
        <v>1486</v>
      </c>
      <c r="I573" s="5">
        <f t="shared" si="94"/>
        <v>1486</v>
      </c>
    </row>
    <row r="574" spans="1:9" ht="15.75" outlineLevel="6" x14ac:dyDescent="0.2">
      <c r="A574" s="35" t="s">
        <v>76</v>
      </c>
      <c r="B574" s="29">
        <v>953</v>
      </c>
      <c r="C574" s="30" t="s">
        <v>20</v>
      </c>
      <c r="D574" s="30" t="s">
        <v>386</v>
      </c>
      <c r="E574" s="30" t="s">
        <v>77</v>
      </c>
      <c r="F574" s="30"/>
      <c r="G574" s="34">
        <v>1486</v>
      </c>
      <c r="H574" s="34">
        <v>1486</v>
      </c>
      <c r="I574" s="34">
        <v>1486</v>
      </c>
    </row>
    <row r="575" spans="1:9" ht="35.25" customHeight="1" outlineLevel="6" x14ac:dyDescent="0.2">
      <c r="A575" s="45" t="s">
        <v>155</v>
      </c>
      <c r="B575" s="27">
        <v>953</v>
      </c>
      <c r="C575" s="38" t="s">
        <v>20</v>
      </c>
      <c r="D575" s="38" t="s">
        <v>387</v>
      </c>
      <c r="E575" s="38" t="s">
        <v>5</v>
      </c>
      <c r="F575" s="38"/>
      <c r="G575" s="47">
        <f t="shared" ref="G575:I576" si="95">G576</f>
        <v>3511.48875</v>
      </c>
      <c r="H575" s="47">
        <f t="shared" si="95"/>
        <v>1444.6669999999999</v>
      </c>
      <c r="I575" s="47">
        <f t="shared" si="95"/>
        <v>1444.6669999999999</v>
      </c>
    </row>
    <row r="576" spans="1:9" ht="18" customHeight="1" outlineLevel="6" x14ac:dyDescent="0.2">
      <c r="A576" s="3" t="s">
        <v>99</v>
      </c>
      <c r="B576" s="19">
        <v>953</v>
      </c>
      <c r="C576" s="4" t="s">
        <v>20</v>
      </c>
      <c r="D576" s="4" t="s">
        <v>387</v>
      </c>
      <c r="E576" s="4" t="s">
        <v>98</v>
      </c>
      <c r="F576" s="4"/>
      <c r="G576" s="5">
        <f t="shared" si="95"/>
        <v>3511.48875</v>
      </c>
      <c r="H576" s="5">
        <f t="shared" si="95"/>
        <v>1444.6669999999999</v>
      </c>
      <c r="I576" s="5">
        <f t="shared" si="95"/>
        <v>1444.6669999999999</v>
      </c>
    </row>
    <row r="577" spans="1:9" ht="15.75" outlineLevel="6" x14ac:dyDescent="0.2">
      <c r="A577" s="35" t="s">
        <v>76</v>
      </c>
      <c r="B577" s="29">
        <v>953</v>
      </c>
      <c r="C577" s="30" t="s">
        <v>20</v>
      </c>
      <c r="D577" s="30" t="s">
        <v>387</v>
      </c>
      <c r="E577" s="30" t="s">
        <v>77</v>
      </c>
      <c r="F577" s="30"/>
      <c r="G577" s="34">
        <v>3511.48875</v>
      </c>
      <c r="H577" s="34">
        <v>1444.6669999999999</v>
      </c>
      <c r="I577" s="34">
        <v>1444.6669999999999</v>
      </c>
    </row>
    <row r="578" spans="1:9" ht="31.5" customHeight="1" outlineLevel="6" x14ac:dyDescent="0.2">
      <c r="A578" s="48" t="s">
        <v>33</v>
      </c>
      <c r="B578" s="16">
        <v>953</v>
      </c>
      <c r="C578" s="20" t="s">
        <v>13</v>
      </c>
      <c r="D578" s="20" t="s">
        <v>203</v>
      </c>
      <c r="E578" s="20" t="s">
        <v>5</v>
      </c>
      <c r="F578" s="20"/>
      <c r="G578" s="66">
        <f t="shared" ref="G578:I579" si="96">G579</f>
        <v>27000</v>
      </c>
      <c r="H578" s="66">
        <f t="shared" si="96"/>
        <v>27000</v>
      </c>
      <c r="I578" s="66">
        <f t="shared" si="96"/>
        <v>26000</v>
      </c>
    </row>
    <row r="579" spans="1:9" ht="31.5" customHeight="1" outlineLevel="6" x14ac:dyDescent="0.2">
      <c r="A579" s="11" t="s">
        <v>121</v>
      </c>
      <c r="B579" s="17">
        <v>953</v>
      </c>
      <c r="C579" s="9" t="s">
        <v>13</v>
      </c>
      <c r="D579" s="9" t="s">
        <v>203</v>
      </c>
      <c r="E579" s="9" t="s">
        <v>5</v>
      </c>
      <c r="F579" s="9"/>
      <c r="G579" s="70">
        <f t="shared" si="96"/>
        <v>27000</v>
      </c>
      <c r="H579" s="70">
        <f t="shared" si="96"/>
        <v>27000</v>
      </c>
      <c r="I579" s="70">
        <f t="shared" si="96"/>
        <v>26000</v>
      </c>
    </row>
    <row r="580" spans="1:9" ht="15.75" outlineLevel="6" x14ac:dyDescent="0.2">
      <c r="A580" s="25" t="s">
        <v>189</v>
      </c>
      <c r="B580" s="17">
        <v>953</v>
      </c>
      <c r="C580" s="9" t="s">
        <v>13</v>
      </c>
      <c r="D580" s="9" t="s">
        <v>229</v>
      </c>
      <c r="E580" s="9" t="s">
        <v>5</v>
      </c>
      <c r="F580" s="9"/>
      <c r="G580" s="70">
        <f t="shared" ref="G580:I581" si="97">G581</f>
        <v>27000</v>
      </c>
      <c r="H580" s="70">
        <f t="shared" si="97"/>
        <v>27000</v>
      </c>
      <c r="I580" s="70">
        <f t="shared" si="97"/>
        <v>26000</v>
      </c>
    </row>
    <row r="581" spans="1:9" ht="31.5" outlineLevel="6" x14ac:dyDescent="0.2">
      <c r="A581" s="25" t="s">
        <v>156</v>
      </c>
      <c r="B581" s="17">
        <v>953</v>
      </c>
      <c r="C581" s="9" t="s">
        <v>13</v>
      </c>
      <c r="D581" s="9" t="s">
        <v>242</v>
      </c>
      <c r="E581" s="9" t="s">
        <v>5</v>
      </c>
      <c r="F581" s="9"/>
      <c r="G581" s="70">
        <f t="shared" si="97"/>
        <v>27000</v>
      </c>
      <c r="H581" s="70">
        <f t="shared" si="97"/>
        <v>27000</v>
      </c>
      <c r="I581" s="70">
        <f t="shared" si="97"/>
        <v>26000</v>
      </c>
    </row>
    <row r="582" spans="1:9" ht="31.5" outlineLevel="6" x14ac:dyDescent="0.2">
      <c r="A582" s="31" t="s">
        <v>117</v>
      </c>
      <c r="B582" s="27">
        <v>953</v>
      </c>
      <c r="C582" s="28" t="s">
        <v>13</v>
      </c>
      <c r="D582" s="28" t="s">
        <v>337</v>
      </c>
      <c r="E582" s="28" t="s">
        <v>5</v>
      </c>
      <c r="F582" s="28"/>
      <c r="G582" s="71">
        <f>G583+G587+G593+G592+G590</f>
        <v>27000</v>
      </c>
      <c r="H582" s="71">
        <f>H583+H587+H593+H592+H590</f>
        <v>27000</v>
      </c>
      <c r="I582" s="71">
        <f>I583+I587+I593+I592+I590</f>
        <v>26000</v>
      </c>
    </row>
    <row r="583" spans="1:9" ht="15.75" outlineLevel="6" x14ac:dyDescent="0.2">
      <c r="A583" s="3" t="s">
        <v>420</v>
      </c>
      <c r="B583" s="19">
        <v>953</v>
      </c>
      <c r="C583" s="4" t="s">
        <v>13</v>
      </c>
      <c r="D583" s="4" t="s">
        <v>337</v>
      </c>
      <c r="E583" s="4" t="s">
        <v>93</v>
      </c>
      <c r="F583" s="4"/>
      <c r="G583" s="72">
        <f>G584+G585+G586</f>
        <v>21920</v>
      </c>
      <c r="H583" s="72">
        <f>H584+H585+H586</f>
        <v>21920</v>
      </c>
      <c r="I583" s="72">
        <f>I584+I585+I586</f>
        <v>21920</v>
      </c>
    </row>
    <row r="584" spans="1:9" ht="15.75" outlineLevel="6" x14ac:dyDescent="0.2">
      <c r="A584" s="26" t="s">
        <v>421</v>
      </c>
      <c r="B584" s="29">
        <v>953</v>
      </c>
      <c r="C584" s="30" t="s">
        <v>13</v>
      </c>
      <c r="D584" s="30" t="s">
        <v>337</v>
      </c>
      <c r="E584" s="30" t="s">
        <v>94</v>
      </c>
      <c r="F584" s="30"/>
      <c r="G584" s="58">
        <v>16900</v>
      </c>
      <c r="H584" s="58">
        <v>16900</v>
      </c>
      <c r="I584" s="58">
        <v>16900</v>
      </c>
    </row>
    <row r="585" spans="1:9" ht="31.5" outlineLevel="6" x14ac:dyDescent="0.2">
      <c r="A585" s="26" t="s">
        <v>422</v>
      </c>
      <c r="B585" s="29">
        <v>953</v>
      </c>
      <c r="C585" s="30" t="s">
        <v>13</v>
      </c>
      <c r="D585" s="30" t="s">
        <v>337</v>
      </c>
      <c r="E585" s="30" t="s">
        <v>95</v>
      </c>
      <c r="F585" s="30"/>
      <c r="G585" s="58">
        <v>20</v>
      </c>
      <c r="H585" s="58">
        <v>20</v>
      </c>
      <c r="I585" s="58">
        <v>20</v>
      </c>
    </row>
    <row r="586" spans="1:9" ht="47.25" outlineLevel="6" x14ac:dyDescent="0.2">
      <c r="A586" s="26" t="s">
        <v>423</v>
      </c>
      <c r="B586" s="29">
        <v>953</v>
      </c>
      <c r="C586" s="30" t="s">
        <v>13</v>
      </c>
      <c r="D586" s="30" t="s">
        <v>337</v>
      </c>
      <c r="E586" s="30" t="s">
        <v>200</v>
      </c>
      <c r="F586" s="30"/>
      <c r="G586" s="58">
        <v>5000</v>
      </c>
      <c r="H586" s="58">
        <v>5000</v>
      </c>
      <c r="I586" s="58">
        <v>5000</v>
      </c>
    </row>
    <row r="587" spans="1:9" ht="31.5" outlineLevel="6" x14ac:dyDescent="0.2">
      <c r="A587" s="3" t="s">
        <v>426</v>
      </c>
      <c r="B587" s="19">
        <v>953</v>
      </c>
      <c r="C587" s="4" t="s">
        <v>13</v>
      </c>
      <c r="D587" s="4" t="s">
        <v>337</v>
      </c>
      <c r="E587" s="4" t="s">
        <v>83</v>
      </c>
      <c r="F587" s="4"/>
      <c r="G587" s="61">
        <f>G588+G589</f>
        <v>4950.3999999999996</v>
      </c>
      <c r="H587" s="61">
        <f>H588+H589</f>
        <v>4950.3999999999996</v>
      </c>
      <c r="I587" s="61">
        <f>I588+I589</f>
        <v>3950.3999999999996</v>
      </c>
    </row>
    <row r="588" spans="1:9" ht="15.75" outlineLevel="6" x14ac:dyDescent="0.2">
      <c r="A588" s="26" t="s">
        <v>428</v>
      </c>
      <c r="B588" s="29">
        <v>953</v>
      </c>
      <c r="C588" s="30" t="s">
        <v>13</v>
      </c>
      <c r="D588" s="30" t="s">
        <v>337</v>
      </c>
      <c r="E588" s="30" t="s">
        <v>84</v>
      </c>
      <c r="F588" s="30"/>
      <c r="G588" s="58">
        <v>4503.37</v>
      </c>
      <c r="H588" s="58">
        <v>4503.37</v>
      </c>
      <c r="I588" s="58">
        <v>3503.37</v>
      </c>
    </row>
    <row r="589" spans="1:9" ht="15.75" outlineLevel="6" x14ac:dyDescent="0.2">
      <c r="A589" s="26" t="s">
        <v>371</v>
      </c>
      <c r="B589" s="29">
        <v>953</v>
      </c>
      <c r="C589" s="30" t="s">
        <v>13</v>
      </c>
      <c r="D589" s="30" t="s">
        <v>337</v>
      </c>
      <c r="E589" s="30" t="s">
        <v>372</v>
      </c>
      <c r="F589" s="30"/>
      <c r="G589" s="58">
        <v>447.03</v>
      </c>
      <c r="H589" s="58">
        <v>447.03</v>
      </c>
      <c r="I589" s="58">
        <v>447.03</v>
      </c>
    </row>
    <row r="590" spans="1:9" ht="31.5" outlineLevel="6" x14ac:dyDescent="0.2">
      <c r="A590" s="3" t="s">
        <v>430</v>
      </c>
      <c r="B590" s="19">
        <v>953</v>
      </c>
      <c r="C590" s="4" t="s">
        <v>13</v>
      </c>
      <c r="D590" s="4" t="s">
        <v>337</v>
      </c>
      <c r="E590" s="4" t="s">
        <v>90</v>
      </c>
      <c r="F590" s="4"/>
      <c r="G590" s="61">
        <f>G591</f>
        <v>0</v>
      </c>
      <c r="H590" s="61">
        <f>H591</f>
        <v>0</v>
      </c>
      <c r="I590" s="61">
        <f>I591</f>
        <v>0</v>
      </c>
    </row>
    <row r="591" spans="1:9" ht="31.5" outlineLevel="6" x14ac:dyDescent="0.2">
      <c r="A591" s="68" t="s">
        <v>439</v>
      </c>
      <c r="B591" s="29">
        <v>953</v>
      </c>
      <c r="C591" s="30" t="s">
        <v>13</v>
      </c>
      <c r="D591" s="30" t="s">
        <v>337</v>
      </c>
      <c r="E591" s="30" t="s">
        <v>415</v>
      </c>
      <c r="F591" s="30"/>
      <c r="G591" s="58">
        <v>0</v>
      </c>
      <c r="H591" s="58"/>
      <c r="I591" s="58"/>
    </row>
    <row r="592" spans="1:9" ht="15.75" outlineLevel="6" x14ac:dyDescent="0.2">
      <c r="A592" s="3" t="s">
        <v>341</v>
      </c>
      <c r="B592" s="19">
        <v>953</v>
      </c>
      <c r="C592" s="4" t="s">
        <v>13</v>
      </c>
      <c r="D592" s="4" t="s">
        <v>337</v>
      </c>
      <c r="E592" s="4" t="s">
        <v>342</v>
      </c>
      <c r="F592" s="4"/>
      <c r="G592" s="61">
        <v>100</v>
      </c>
      <c r="H592" s="61">
        <v>100</v>
      </c>
      <c r="I592" s="61">
        <v>100</v>
      </c>
    </row>
    <row r="593" spans="1:9" ht="15.75" outlineLevel="6" x14ac:dyDescent="0.2">
      <c r="A593" s="3" t="s">
        <v>88</v>
      </c>
      <c r="B593" s="19">
        <v>953</v>
      </c>
      <c r="C593" s="4" t="s">
        <v>13</v>
      </c>
      <c r="D593" s="4" t="s">
        <v>337</v>
      </c>
      <c r="E593" s="4" t="s">
        <v>85</v>
      </c>
      <c r="F593" s="4"/>
      <c r="G593" s="61">
        <f>G594+G595+G596</f>
        <v>29.6</v>
      </c>
      <c r="H593" s="61">
        <f>H594+H595+H596</f>
        <v>29.6</v>
      </c>
      <c r="I593" s="61">
        <f>I594+I595+I596</f>
        <v>29.6</v>
      </c>
    </row>
    <row r="594" spans="1:9" ht="22.5" customHeight="1" outlineLevel="6" x14ac:dyDescent="0.2">
      <c r="A594" s="26" t="s">
        <v>89</v>
      </c>
      <c r="B594" s="29">
        <v>953</v>
      </c>
      <c r="C594" s="30" t="s">
        <v>13</v>
      </c>
      <c r="D594" s="30" t="s">
        <v>337</v>
      </c>
      <c r="E594" s="30" t="s">
        <v>86</v>
      </c>
      <c r="F594" s="30"/>
      <c r="G594" s="58">
        <v>0</v>
      </c>
      <c r="H594" s="58">
        <v>0</v>
      </c>
      <c r="I594" s="58">
        <v>0</v>
      </c>
    </row>
    <row r="595" spans="1:9" ht="15.75" outlineLevel="6" x14ac:dyDescent="0.2">
      <c r="A595" s="26" t="s">
        <v>436</v>
      </c>
      <c r="B595" s="29">
        <v>953</v>
      </c>
      <c r="C595" s="30" t="s">
        <v>13</v>
      </c>
      <c r="D595" s="30" t="s">
        <v>337</v>
      </c>
      <c r="E595" s="30" t="s">
        <v>87</v>
      </c>
      <c r="F595" s="30"/>
      <c r="G595" s="58">
        <v>26.94</v>
      </c>
      <c r="H595" s="58">
        <v>26.94</v>
      </c>
      <c r="I595" s="58">
        <v>26.94</v>
      </c>
    </row>
    <row r="596" spans="1:9" ht="15.75" outlineLevel="6" x14ac:dyDescent="0.2">
      <c r="A596" s="26" t="s">
        <v>251</v>
      </c>
      <c r="B596" s="29">
        <v>953</v>
      </c>
      <c r="C596" s="30" t="s">
        <v>13</v>
      </c>
      <c r="D596" s="30" t="s">
        <v>337</v>
      </c>
      <c r="E596" s="30" t="s">
        <v>252</v>
      </c>
      <c r="F596" s="30"/>
      <c r="G596" s="58">
        <v>2.66</v>
      </c>
      <c r="H596" s="58">
        <v>2.66</v>
      </c>
      <c r="I596" s="58">
        <v>2.66</v>
      </c>
    </row>
    <row r="597" spans="1:9" ht="18.75" outlineLevel="6" x14ac:dyDescent="0.2">
      <c r="A597" s="39" t="s">
        <v>42</v>
      </c>
      <c r="B597" s="16">
        <v>953</v>
      </c>
      <c r="C597" s="12" t="s">
        <v>41</v>
      </c>
      <c r="D597" s="20" t="s">
        <v>203</v>
      </c>
      <c r="E597" s="12" t="s">
        <v>5</v>
      </c>
      <c r="F597" s="12"/>
      <c r="G597" s="75">
        <f>G598+G620</f>
        <v>8943.0999999999985</v>
      </c>
      <c r="H597" s="75">
        <f>H598+H620</f>
        <v>8868.2079999999987</v>
      </c>
      <c r="I597" s="75">
        <f>I598+I620</f>
        <v>9105.8280000000013</v>
      </c>
    </row>
    <row r="598" spans="1:9" ht="19.5" customHeight="1" outlineLevel="6" x14ac:dyDescent="0.2">
      <c r="A598" s="49" t="s">
        <v>36</v>
      </c>
      <c r="B598" s="16">
        <v>953</v>
      </c>
      <c r="C598" s="20" t="s">
        <v>16</v>
      </c>
      <c r="D598" s="20" t="s">
        <v>203</v>
      </c>
      <c r="E598" s="20" t="s">
        <v>5</v>
      </c>
      <c r="F598" s="20"/>
      <c r="G598" s="97">
        <f t="shared" ref="G598:I599" si="98">G599</f>
        <v>3194.9679999999998</v>
      </c>
      <c r="H598" s="97">
        <f t="shared" si="98"/>
        <v>2890</v>
      </c>
      <c r="I598" s="97">
        <f t="shared" si="98"/>
        <v>2890</v>
      </c>
    </row>
    <row r="599" spans="1:9" ht="15.75" outlineLevel="6" x14ac:dyDescent="0.2">
      <c r="A599" s="11" t="s">
        <v>121</v>
      </c>
      <c r="B599" s="17">
        <v>953</v>
      </c>
      <c r="C599" s="7" t="s">
        <v>16</v>
      </c>
      <c r="D599" s="7" t="s">
        <v>203</v>
      </c>
      <c r="E599" s="7" t="s">
        <v>5</v>
      </c>
      <c r="F599" s="7"/>
      <c r="G599" s="57">
        <f t="shared" si="98"/>
        <v>3194.9679999999998</v>
      </c>
      <c r="H599" s="57">
        <f t="shared" si="98"/>
        <v>2890</v>
      </c>
      <c r="I599" s="57">
        <f t="shared" si="98"/>
        <v>2890</v>
      </c>
    </row>
    <row r="600" spans="1:9" ht="15.75" outlineLevel="6" x14ac:dyDescent="0.2">
      <c r="A600" s="25" t="s">
        <v>189</v>
      </c>
      <c r="B600" s="17">
        <v>953</v>
      </c>
      <c r="C600" s="7" t="s">
        <v>16</v>
      </c>
      <c r="D600" s="7" t="s">
        <v>229</v>
      </c>
      <c r="E600" s="7" t="s">
        <v>5</v>
      </c>
      <c r="F600" s="7"/>
      <c r="G600" s="57">
        <f>G601+G608+G612+G616</f>
        <v>3194.9679999999998</v>
      </c>
      <c r="H600" s="57">
        <f>H601+H608+H612+H616</f>
        <v>2890</v>
      </c>
      <c r="I600" s="57">
        <f>I601+I608+I612+I616</f>
        <v>2890</v>
      </c>
    </row>
    <row r="601" spans="1:9" ht="15.75" outlineLevel="6" x14ac:dyDescent="0.2">
      <c r="A601" s="62" t="s">
        <v>149</v>
      </c>
      <c r="B601" s="28">
        <v>953</v>
      </c>
      <c r="C601" s="28" t="s">
        <v>16</v>
      </c>
      <c r="D601" s="28" t="s">
        <v>235</v>
      </c>
      <c r="E601" s="28" t="s">
        <v>5</v>
      </c>
      <c r="F601" s="28"/>
      <c r="G601" s="14">
        <f>G605+G602</f>
        <v>2095</v>
      </c>
      <c r="H601" s="14">
        <f>H605+H602</f>
        <v>2140</v>
      </c>
      <c r="I601" s="14">
        <f>I605+I602</f>
        <v>2140</v>
      </c>
    </row>
    <row r="602" spans="1:9" ht="15.75" outlineLevel="6" x14ac:dyDescent="0.2">
      <c r="A602" s="55" t="s">
        <v>442</v>
      </c>
      <c r="B602" s="38">
        <v>953</v>
      </c>
      <c r="C602" s="38" t="s">
        <v>16</v>
      </c>
      <c r="D602" s="38" t="s">
        <v>443</v>
      </c>
      <c r="E602" s="38" t="s">
        <v>5</v>
      </c>
      <c r="F602" s="38"/>
      <c r="G602" s="76">
        <f t="shared" ref="G602:I603" si="99">G603</f>
        <v>0</v>
      </c>
      <c r="H602" s="76">
        <f t="shared" si="99"/>
        <v>0</v>
      </c>
      <c r="I602" s="76">
        <f t="shared" si="99"/>
        <v>0</v>
      </c>
    </row>
    <row r="603" spans="1:9" ht="15.75" outlineLevel="6" x14ac:dyDescent="0.2">
      <c r="A603" s="3" t="s">
        <v>99</v>
      </c>
      <c r="B603" s="4">
        <v>953</v>
      </c>
      <c r="C603" s="4" t="s">
        <v>16</v>
      </c>
      <c r="D603" s="4" t="s">
        <v>443</v>
      </c>
      <c r="E603" s="4" t="s">
        <v>98</v>
      </c>
      <c r="F603" s="4"/>
      <c r="G603" s="72">
        <f t="shared" si="99"/>
        <v>0</v>
      </c>
      <c r="H603" s="72">
        <f t="shared" si="99"/>
        <v>0</v>
      </c>
      <c r="I603" s="72">
        <f t="shared" si="99"/>
        <v>0</v>
      </c>
    </row>
    <row r="604" spans="1:9" ht="15.75" outlineLevel="6" x14ac:dyDescent="0.2">
      <c r="A604" s="35" t="s">
        <v>76</v>
      </c>
      <c r="B604" s="30">
        <v>953</v>
      </c>
      <c r="C604" s="30" t="s">
        <v>16</v>
      </c>
      <c r="D604" s="30" t="s">
        <v>443</v>
      </c>
      <c r="E604" s="30" t="s">
        <v>77</v>
      </c>
      <c r="F604" s="30"/>
      <c r="G604" s="73">
        <v>0</v>
      </c>
      <c r="H604" s="73">
        <v>0</v>
      </c>
      <c r="I604" s="73">
        <v>0</v>
      </c>
    </row>
    <row r="605" spans="1:9" ht="47.25" outlineLevel="6" x14ac:dyDescent="0.2">
      <c r="A605" s="55" t="s">
        <v>272</v>
      </c>
      <c r="B605" s="38">
        <v>953</v>
      </c>
      <c r="C605" s="38" t="s">
        <v>16</v>
      </c>
      <c r="D605" s="38" t="s">
        <v>410</v>
      </c>
      <c r="E605" s="38" t="s">
        <v>5</v>
      </c>
      <c r="F605" s="38"/>
      <c r="G605" s="76">
        <f t="shared" ref="G605:I606" si="100">G606</f>
        <v>2095</v>
      </c>
      <c r="H605" s="76">
        <f t="shared" si="100"/>
        <v>2140</v>
      </c>
      <c r="I605" s="76">
        <f t="shared" si="100"/>
        <v>2140</v>
      </c>
    </row>
    <row r="606" spans="1:9" ht="15.75" outlineLevel="6" x14ac:dyDescent="0.2">
      <c r="A606" s="3" t="s">
        <v>99</v>
      </c>
      <c r="B606" s="4">
        <v>953</v>
      </c>
      <c r="C606" s="4" t="s">
        <v>16</v>
      </c>
      <c r="D606" s="4" t="s">
        <v>410</v>
      </c>
      <c r="E606" s="4" t="s">
        <v>98</v>
      </c>
      <c r="F606" s="4"/>
      <c r="G606" s="72">
        <f t="shared" si="100"/>
        <v>2095</v>
      </c>
      <c r="H606" s="72">
        <f t="shared" si="100"/>
        <v>2140</v>
      </c>
      <c r="I606" s="72">
        <f t="shared" si="100"/>
        <v>2140</v>
      </c>
    </row>
    <row r="607" spans="1:9" ht="15.75" outlineLevel="6" x14ac:dyDescent="0.2">
      <c r="A607" s="35" t="s">
        <v>76</v>
      </c>
      <c r="B607" s="30">
        <v>953</v>
      </c>
      <c r="C607" s="30" t="s">
        <v>16</v>
      </c>
      <c r="D607" s="30" t="s">
        <v>410</v>
      </c>
      <c r="E607" s="30" t="s">
        <v>77</v>
      </c>
      <c r="F607" s="30"/>
      <c r="G607" s="73">
        <v>2095</v>
      </c>
      <c r="H607" s="73">
        <v>2140</v>
      </c>
      <c r="I607" s="73">
        <v>2140</v>
      </c>
    </row>
    <row r="608" spans="1:9" ht="15.75" outlineLevel="6" x14ac:dyDescent="0.2">
      <c r="A608" s="62" t="s">
        <v>146</v>
      </c>
      <c r="B608" s="28">
        <v>953</v>
      </c>
      <c r="C608" s="28" t="s">
        <v>16</v>
      </c>
      <c r="D608" s="28" t="s">
        <v>230</v>
      </c>
      <c r="E608" s="28" t="s">
        <v>5</v>
      </c>
      <c r="F608" s="28"/>
      <c r="G608" s="14">
        <f t="shared" ref="G608:I610" si="101">G609</f>
        <v>750</v>
      </c>
      <c r="H608" s="14">
        <f t="shared" si="101"/>
        <v>750</v>
      </c>
      <c r="I608" s="14">
        <f t="shared" si="101"/>
        <v>750</v>
      </c>
    </row>
    <row r="609" spans="1:9" ht="47.25" outlineLevel="6" x14ac:dyDescent="0.2">
      <c r="A609" s="55" t="s">
        <v>272</v>
      </c>
      <c r="B609" s="38">
        <v>953</v>
      </c>
      <c r="C609" s="38" t="s">
        <v>16</v>
      </c>
      <c r="D609" s="38" t="s">
        <v>411</v>
      </c>
      <c r="E609" s="38" t="s">
        <v>5</v>
      </c>
      <c r="F609" s="38"/>
      <c r="G609" s="76">
        <f t="shared" si="101"/>
        <v>750</v>
      </c>
      <c r="H609" s="76">
        <f t="shared" si="101"/>
        <v>750</v>
      </c>
      <c r="I609" s="76">
        <f t="shared" si="101"/>
        <v>750</v>
      </c>
    </row>
    <row r="610" spans="1:9" ht="15.75" outlineLevel="6" x14ac:dyDescent="0.2">
      <c r="A610" s="3" t="s">
        <v>99</v>
      </c>
      <c r="B610" s="4">
        <v>953</v>
      </c>
      <c r="C610" s="4" t="s">
        <v>16</v>
      </c>
      <c r="D610" s="4" t="s">
        <v>411</v>
      </c>
      <c r="E610" s="4" t="s">
        <v>98</v>
      </c>
      <c r="F610" s="4"/>
      <c r="G610" s="72">
        <f t="shared" si="101"/>
        <v>750</v>
      </c>
      <c r="H610" s="72">
        <f t="shared" si="101"/>
        <v>750</v>
      </c>
      <c r="I610" s="72">
        <f t="shared" si="101"/>
        <v>750</v>
      </c>
    </row>
    <row r="611" spans="1:9" ht="15.75" outlineLevel="6" x14ac:dyDescent="0.2">
      <c r="A611" s="35" t="s">
        <v>76</v>
      </c>
      <c r="B611" s="30">
        <v>953</v>
      </c>
      <c r="C611" s="30" t="s">
        <v>16</v>
      </c>
      <c r="D611" s="30" t="s">
        <v>411</v>
      </c>
      <c r="E611" s="30" t="s">
        <v>77</v>
      </c>
      <c r="F611" s="30"/>
      <c r="G611" s="73">
        <v>750</v>
      </c>
      <c r="H611" s="73">
        <v>750</v>
      </c>
      <c r="I611" s="73">
        <v>750</v>
      </c>
    </row>
    <row r="612" spans="1:9" ht="31.5" outlineLevel="6" x14ac:dyDescent="0.2">
      <c r="A612" s="62" t="s">
        <v>151</v>
      </c>
      <c r="B612" s="28">
        <v>953</v>
      </c>
      <c r="C612" s="28" t="s">
        <v>16</v>
      </c>
      <c r="D612" s="28" t="s">
        <v>238</v>
      </c>
      <c r="E612" s="28" t="s">
        <v>5</v>
      </c>
      <c r="F612" s="28"/>
      <c r="G612" s="14">
        <f t="shared" ref="G612:I614" si="102">G613</f>
        <v>0</v>
      </c>
      <c r="H612" s="14">
        <f t="shared" si="102"/>
        <v>0</v>
      </c>
      <c r="I612" s="14">
        <f t="shared" si="102"/>
        <v>0</v>
      </c>
    </row>
    <row r="613" spans="1:9" ht="47.25" outlineLevel="6" x14ac:dyDescent="0.2">
      <c r="A613" s="55" t="s">
        <v>272</v>
      </c>
      <c r="B613" s="38">
        <v>953</v>
      </c>
      <c r="C613" s="38" t="s">
        <v>16</v>
      </c>
      <c r="D613" s="38" t="s">
        <v>412</v>
      </c>
      <c r="E613" s="38" t="s">
        <v>5</v>
      </c>
      <c r="F613" s="38"/>
      <c r="G613" s="76">
        <f t="shared" si="102"/>
        <v>0</v>
      </c>
      <c r="H613" s="76">
        <f t="shared" si="102"/>
        <v>0</v>
      </c>
      <c r="I613" s="76">
        <f t="shared" si="102"/>
        <v>0</v>
      </c>
    </row>
    <row r="614" spans="1:9" ht="15.75" outlineLevel="6" x14ac:dyDescent="0.2">
      <c r="A614" s="3" t="s">
        <v>99</v>
      </c>
      <c r="B614" s="4">
        <v>953</v>
      </c>
      <c r="C614" s="4" t="s">
        <v>16</v>
      </c>
      <c r="D614" s="4" t="s">
        <v>412</v>
      </c>
      <c r="E614" s="4" t="s">
        <v>98</v>
      </c>
      <c r="F614" s="4"/>
      <c r="G614" s="72">
        <f t="shared" si="102"/>
        <v>0</v>
      </c>
      <c r="H614" s="72">
        <f t="shared" si="102"/>
        <v>0</v>
      </c>
      <c r="I614" s="72">
        <f t="shared" si="102"/>
        <v>0</v>
      </c>
    </row>
    <row r="615" spans="1:9" ht="15.75" outlineLevel="6" x14ac:dyDescent="0.2">
      <c r="A615" s="35" t="s">
        <v>76</v>
      </c>
      <c r="B615" s="30">
        <v>953</v>
      </c>
      <c r="C615" s="30" t="s">
        <v>16</v>
      </c>
      <c r="D615" s="30" t="s">
        <v>412</v>
      </c>
      <c r="E615" s="30" t="s">
        <v>77</v>
      </c>
      <c r="F615" s="30"/>
      <c r="G615" s="73">
        <v>0</v>
      </c>
      <c r="H615" s="73">
        <v>0</v>
      </c>
      <c r="I615" s="73">
        <v>0</v>
      </c>
    </row>
    <row r="616" spans="1:9" ht="31.5" outlineLevel="6" x14ac:dyDescent="0.2">
      <c r="A616" s="62" t="s">
        <v>156</v>
      </c>
      <c r="B616" s="27">
        <v>953</v>
      </c>
      <c r="C616" s="28" t="s">
        <v>16</v>
      </c>
      <c r="D616" s="28" t="s">
        <v>242</v>
      </c>
      <c r="E616" s="28" t="s">
        <v>5</v>
      </c>
      <c r="F616" s="28"/>
      <c r="G616" s="14">
        <f t="shared" ref="G616:I617" si="103">G617</f>
        <v>349.96800000000002</v>
      </c>
      <c r="H616" s="14">
        <f t="shared" si="103"/>
        <v>0</v>
      </c>
      <c r="I616" s="14">
        <f t="shared" si="103"/>
        <v>0</v>
      </c>
    </row>
    <row r="617" spans="1:9" ht="15.75" outlineLevel="6" x14ac:dyDescent="0.2">
      <c r="A617" s="3" t="s">
        <v>103</v>
      </c>
      <c r="B617" s="19">
        <v>953</v>
      </c>
      <c r="C617" s="4" t="s">
        <v>16</v>
      </c>
      <c r="D617" s="4" t="s">
        <v>241</v>
      </c>
      <c r="E617" s="4" t="s">
        <v>101</v>
      </c>
      <c r="F617" s="4"/>
      <c r="G617" s="5">
        <f t="shared" si="103"/>
        <v>349.96800000000002</v>
      </c>
      <c r="H617" s="5">
        <f t="shared" si="103"/>
        <v>0</v>
      </c>
      <c r="I617" s="5">
        <f t="shared" si="103"/>
        <v>0</v>
      </c>
    </row>
    <row r="618" spans="1:9" ht="31.5" outlineLevel="6" x14ac:dyDescent="0.2">
      <c r="A618" s="26" t="s">
        <v>429</v>
      </c>
      <c r="B618" s="29">
        <v>953</v>
      </c>
      <c r="C618" s="30" t="s">
        <v>16</v>
      </c>
      <c r="D618" s="30" t="s">
        <v>241</v>
      </c>
      <c r="E618" s="30" t="s">
        <v>102</v>
      </c>
      <c r="F618" s="30"/>
      <c r="G618" s="34">
        <v>349.96800000000002</v>
      </c>
      <c r="H618" s="34">
        <v>0</v>
      </c>
      <c r="I618" s="34">
        <v>0</v>
      </c>
    </row>
    <row r="619" spans="1:9" ht="15.75" outlineLevel="6" x14ac:dyDescent="0.2">
      <c r="A619" s="48" t="s">
        <v>38</v>
      </c>
      <c r="B619" s="16">
        <v>953</v>
      </c>
      <c r="C619" s="20" t="s">
        <v>21</v>
      </c>
      <c r="D619" s="20" t="s">
        <v>203</v>
      </c>
      <c r="E619" s="20" t="s">
        <v>5</v>
      </c>
      <c r="F619" s="20"/>
      <c r="G619" s="82">
        <f>G620</f>
        <v>5748.1319999999996</v>
      </c>
      <c r="H619" s="82">
        <f t="shared" ref="H619:I623" si="104">H620</f>
        <v>5978.2079999999996</v>
      </c>
      <c r="I619" s="82">
        <f t="shared" si="104"/>
        <v>6215.8280000000004</v>
      </c>
    </row>
    <row r="620" spans="1:9" ht="31.5" outlineLevel="6" x14ac:dyDescent="0.2">
      <c r="A620" s="43" t="s">
        <v>112</v>
      </c>
      <c r="B620" s="17">
        <v>953</v>
      </c>
      <c r="C620" s="7" t="s">
        <v>21</v>
      </c>
      <c r="D620" s="7" t="s">
        <v>204</v>
      </c>
      <c r="E620" s="7" t="s">
        <v>5</v>
      </c>
      <c r="F620" s="7"/>
      <c r="G620" s="69">
        <f>G621</f>
        <v>5748.1319999999996</v>
      </c>
      <c r="H620" s="69">
        <f t="shared" si="104"/>
        <v>5978.2079999999996</v>
      </c>
      <c r="I620" s="69">
        <f t="shared" si="104"/>
        <v>6215.8280000000004</v>
      </c>
    </row>
    <row r="621" spans="1:9" ht="31.5" outlineLevel="6" x14ac:dyDescent="0.2">
      <c r="A621" s="43" t="s">
        <v>113</v>
      </c>
      <c r="B621" s="17">
        <v>953</v>
      </c>
      <c r="C621" s="9" t="s">
        <v>21</v>
      </c>
      <c r="D621" s="9" t="s">
        <v>205</v>
      </c>
      <c r="E621" s="9" t="s">
        <v>5</v>
      </c>
      <c r="F621" s="9"/>
      <c r="G621" s="70">
        <f>G622</f>
        <v>5748.1319999999996</v>
      </c>
      <c r="H621" s="70">
        <f t="shared" si="104"/>
        <v>5978.2079999999996</v>
      </c>
      <c r="I621" s="70">
        <f t="shared" si="104"/>
        <v>6215.8280000000004</v>
      </c>
    </row>
    <row r="622" spans="1:9" ht="47.25" outlineLevel="6" x14ac:dyDescent="0.2">
      <c r="A622" s="45" t="s">
        <v>157</v>
      </c>
      <c r="B622" s="27">
        <v>953</v>
      </c>
      <c r="C622" s="28" t="s">
        <v>21</v>
      </c>
      <c r="D622" s="28" t="s">
        <v>243</v>
      </c>
      <c r="E622" s="28" t="s">
        <v>5</v>
      </c>
      <c r="F622" s="28"/>
      <c r="G622" s="71">
        <f>G623</f>
        <v>5748.1319999999996</v>
      </c>
      <c r="H622" s="71">
        <f t="shared" si="104"/>
        <v>5978.2079999999996</v>
      </c>
      <c r="I622" s="71">
        <f t="shared" si="104"/>
        <v>6215.8280000000004</v>
      </c>
    </row>
    <row r="623" spans="1:9" ht="15.75" outlineLevel="6" x14ac:dyDescent="0.2">
      <c r="A623" s="3" t="s">
        <v>103</v>
      </c>
      <c r="B623" s="19">
        <v>953</v>
      </c>
      <c r="C623" s="4" t="s">
        <v>21</v>
      </c>
      <c r="D623" s="4" t="s">
        <v>243</v>
      </c>
      <c r="E623" s="4" t="s">
        <v>101</v>
      </c>
      <c r="F623" s="4"/>
      <c r="G623" s="72">
        <f>G624</f>
        <v>5748.1319999999996</v>
      </c>
      <c r="H623" s="72">
        <f t="shared" si="104"/>
        <v>5978.2079999999996</v>
      </c>
      <c r="I623" s="72">
        <f t="shared" si="104"/>
        <v>6215.8280000000004</v>
      </c>
    </row>
    <row r="624" spans="1:9" ht="31.5" outlineLevel="6" x14ac:dyDescent="0.2">
      <c r="A624" s="26" t="s">
        <v>429</v>
      </c>
      <c r="B624" s="29">
        <v>953</v>
      </c>
      <c r="C624" s="30" t="s">
        <v>21</v>
      </c>
      <c r="D624" s="30" t="s">
        <v>243</v>
      </c>
      <c r="E624" s="30" t="s">
        <v>102</v>
      </c>
      <c r="F624" s="30"/>
      <c r="G624" s="58">
        <v>5748.1319999999996</v>
      </c>
      <c r="H624" s="58">
        <v>5978.2079999999996</v>
      </c>
      <c r="I624" s="58">
        <v>6215.8280000000004</v>
      </c>
    </row>
    <row r="625" spans="1:9" ht="18.75" outlineLevel="6" x14ac:dyDescent="0.2">
      <c r="A625" s="39" t="s">
        <v>68</v>
      </c>
      <c r="B625" s="12">
        <v>953</v>
      </c>
      <c r="C625" s="12" t="s">
        <v>40</v>
      </c>
      <c r="D625" s="12" t="s">
        <v>203</v>
      </c>
      <c r="E625" s="12" t="s">
        <v>5</v>
      </c>
      <c r="F625" s="12"/>
      <c r="G625" s="13">
        <f>G626</f>
        <v>16790</v>
      </c>
      <c r="H625" s="13">
        <f>H626</f>
        <v>16000</v>
      </c>
      <c r="I625" s="13">
        <f>I626</f>
        <v>15000</v>
      </c>
    </row>
    <row r="626" spans="1:9" ht="19.5" customHeight="1" outlineLevel="6" x14ac:dyDescent="0.2">
      <c r="A626" s="48" t="s">
        <v>456</v>
      </c>
      <c r="B626" s="16">
        <v>953</v>
      </c>
      <c r="C626" s="20" t="s">
        <v>458</v>
      </c>
      <c r="D626" s="20" t="s">
        <v>203</v>
      </c>
      <c r="E626" s="20" t="s">
        <v>5</v>
      </c>
      <c r="F626" s="20"/>
      <c r="G626" s="82">
        <f>G627+G633</f>
        <v>16790</v>
      </c>
      <c r="H626" s="82">
        <f t="shared" ref="H626:I626" si="105">H627+H633</f>
        <v>16000</v>
      </c>
      <c r="I626" s="82">
        <f t="shared" si="105"/>
        <v>15000</v>
      </c>
    </row>
    <row r="627" spans="1:9" ht="15.75" outlineLevel="6" x14ac:dyDescent="0.2">
      <c r="A627" s="25" t="s">
        <v>189</v>
      </c>
      <c r="B627" s="7">
        <v>953</v>
      </c>
      <c r="C627" s="7" t="s">
        <v>458</v>
      </c>
      <c r="D627" s="7" t="s">
        <v>229</v>
      </c>
      <c r="E627" s="7" t="s">
        <v>5</v>
      </c>
      <c r="F627" s="7"/>
      <c r="G627" s="57">
        <f>G628</f>
        <v>16000</v>
      </c>
      <c r="H627" s="57">
        <f>H628</f>
        <v>16000</v>
      </c>
      <c r="I627" s="57">
        <f>I628</f>
        <v>15000</v>
      </c>
    </row>
    <row r="628" spans="1:9" ht="31.5" outlineLevel="6" x14ac:dyDescent="0.2">
      <c r="A628" s="11" t="s">
        <v>151</v>
      </c>
      <c r="B628" s="7">
        <v>953</v>
      </c>
      <c r="C628" s="7" t="s">
        <v>458</v>
      </c>
      <c r="D628" s="7" t="s">
        <v>238</v>
      </c>
      <c r="E628" s="7" t="s">
        <v>5</v>
      </c>
      <c r="F628" s="7"/>
      <c r="G628" s="69">
        <f t="shared" ref="G628:I629" si="106">G629</f>
        <v>16000</v>
      </c>
      <c r="H628" s="69">
        <f t="shared" si="106"/>
        <v>16000</v>
      </c>
      <c r="I628" s="69">
        <f t="shared" si="106"/>
        <v>15000</v>
      </c>
    </row>
    <row r="629" spans="1:9" ht="31.5" outlineLevel="6" x14ac:dyDescent="0.2">
      <c r="A629" s="31" t="s">
        <v>152</v>
      </c>
      <c r="B629" s="28">
        <v>953</v>
      </c>
      <c r="C629" s="28" t="s">
        <v>458</v>
      </c>
      <c r="D629" s="28" t="s">
        <v>239</v>
      </c>
      <c r="E629" s="28" t="s">
        <v>5</v>
      </c>
      <c r="F629" s="28"/>
      <c r="G629" s="71">
        <f t="shared" si="106"/>
        <v>16000</v>
      </c>
      <c r="H629" s="71">
        <f t="shared" si="106"/>
        <v>16000</v>
      </c>
      <c r="I629" s="71">
        <f t="shared" si="106"/>
        <v>15000</v>
      </c>
    </row>
    <row r="630" spans="1:9" ht="15.75" outlineLevel="6" x14ac:dyDescent="0.2">
      <c r="A630" s="3" t="s">
        <v>99</v>
      </c>
      <c r="B630" s="4">
        <v>953</v>
      </c>
      <c r="C630" s="4" t="s">
        <v>458</v>
      </c>
      <c r="D630" s="4" t="s">
        <v>239</v>
      </c>
      <c r="E630" s="4" t="s">
        <v>98</v>
      </c>
      <c r="F630" s="4"/>
      <c r="G630" s="72">
        <f>G631+G632</f>
        <v>16000</v>
      </c>
      <c r="H630" s="72">
        <f>H631+H632</f>
        <v>16000</v>
      </c>
      <c r="I630" s="72">
        <f>I631+I632</f>
        <v>15000</v>
      </c>
    </row>
    <row r="631" spans="1:9" ht="47.25" outlineLevel="6" x14ac:dyDescent="0.2">
      <c r="A631" s="35" t="s">
        <v>457</v>
      </c>
      <c r="B631" s="30">
        <v>953</v>
      </c>
      <c r="C631" s="30" t="s">
        <v>458</v>
      </c>
      <c r="D631" s="30" t="s">
        <v>239</v>
      </c>
      <c r="E631" s="30" t="s">
        <v>78</v>
      </c>
      <c r="F631" s="30"/>
      <c r="G631" s="73">
        <v>16000</v>
      </c>
      <c r="H631" s="73">
        <v>16000</v>
      </c>
      <c r="I631" s="73">
        <v>15000</v>
      </c>
    </row>
    <row r="632" spans="1:9" ht="15.75" outlineLevel="6" x14ac:dyDescent="0.2">
      <c r="A632" s="35" t="s">
        <v>76</v>
      </c>
      <c r="B632" s="30">
        <v>953</v>
      </c>
      <c r="C632" s="30" t="s">
        <v>458</v>
      </c>
      <c r="D632" s="30" t="s">
        <v>245</v>
      </c>
      <c r="E632" s="30" t="s">
        <v>77</v>
      </c>
      <c r="F632" s="30"/>
      <c r="G632" s="73">
        <v>0</v>
      </c>
      <c r="H632" s="73">
        <v>0</v>
      </c>
      <c r="I632" s="73">
        <v>0</v>
      </c>
    </row>
    <row r="633" spans="1:9" ht="15.75" outlineLevel="6" x14ac:dyDescent="0.2">
      <c r="A633" s="11" t="s">
        <v>282</v>
      </c>
      <c r="B633" s="7">
        <v>953</v>
      </c>
      <c r="C633" s="7" t="s">
        <v>458</v>
      </c>
      <c r="D633" s="7" t="s">
        <v>228</v>
      </c>
      <c r="E633" s="7" t="s">
        <v>5</v>
      </c>
      <c r="F633" s="7"/>
      <c r="G633" s="69">
        <f t="shared" ref="G633:I634" si="107">G634</f>
        <v>790</v>
      </c>
      <c r="H633" s="69">
        <f t="shared" si="107"/>
        <v>0</v>
      </c>
      <c r="I633" s="69">
        <f t="shared" si="107"/>
        <v>0</v>
      </c>
    </row>
    <row r="634" spans="1:9" ht="47.25" outlineLevel="6" x14ac:dyDescent="0.2">
      <c r="A634" s="31" t="s">
        <v>453</v>
      </c>
      <c r="B634" s="28">
        <v>953</v>
      </c>
      <c r="C634" s="28" t="s">
        <v>458</v>
      </c>
      <c r="D634" s="28" t="s">
        <v>501</v>
      </c>
      <c r="E634" s="28" t="s">
        <v>5</v>
      </c>
      <c r="F634" s="28"/>
      <c r="G634" s="71">
        <f t="shared" si="107"/>
        <v>790</v>
      </c>
      <c r="H634" s="71">
        <f t="shared" si="107"/>
        <v>0</v>
      </c>
      <c r="I634" s="71">
        <f t="shared" si="107"/>
        <v>0</v>
      </c>
    </row>
    <row r="635" spans="1:9" ht="15.75" outlineLevel="6" x14ac:dyDescent="0.2">
      <c r="A635" s="3" t="s">
        <v>99</v>
      </c>
      <c r="B635" s="4">
        <v>953</v>
      </c>
      <c r="C635" s="4" t="s">
        <v>458</v>
      </c>
      <c r="D635" s="4" t="s">
        <v>501</v>
      </c>
      <c r="E635" s="4" t="s">
        <v>98</v>
      </c>
      <c r="F635" s="4"/>
      <c r="G635" s="72">
        <f>G636</f>
        <v>790</v>
      </c>
      <c r="H635" s="72">
        <f>H636</f>
        <v>0</v>
      </c>
      <c r="I635" s="72">
        <f>I636</f>
        <v>0</v>
      </c>
    </row>
    <row r="636" spans="1:9" ht="47.25" outlineLevel="6" x14ac:dyDescent="0.2">
      <c r="A636" s="35" t="s">
        <v>457</v>
      </c>
      <c r="B636" s="30">
        <v>953</v>
      </c>
      <c r="C636" s="30" t="s">
        <v>458</v>
      </c>
      <c r="D636" s="30" t="s">
        <v>501</v>
      </c>
      <c r="E636" s="30" t="s">
        <v>77</v>
      </c>
      <c r="F636" s="30"/>
      <c r="G636" s="73">
        <v>790</v>
      </c>
      <c r="H636" s="73">
        <v>0</v>
      </c>
      <c r="I636" s="73">
        <v>0</v>
      </c>
    </row>
    <row r="637" spans="1:9" ht="18.75" outlineLevel="6" x14ac:dyDescent="0.3">
      <c r="A637" s="21" t="s">
        <v>22</v>
      </c>
      <c r="B637" s="21"/>
      <c r="C637" s="21"/>
      <c r="D637" s="21"/>
      <c r="E637" s="21"/>
      <c r="F637" s="21"/>
      <c r="G637" s="80">
        <f>G13+G475</f>
        <v>1313743.1194</v>
      </c>
      <c r="H637" s="80">
        <f>H13+H475</f>
        <v>1210354.0417599999</v>
      </c>
      <c r="I637" s="80">
        <f>I13+I475</f>
        <v>1228592.1206100001</v>
      </c>
    </row>
    <row r="640" spans="1:9" x14ac:dyDescent="0.2">
      <c r="G640" s="105">
        <v>1253212.9673600001</v>
      </c>
      <c r="H640" s="105">
        <v>1210354.0417599999</v>
      </c>
      <c r="I640" s="105">
        <v>1228592.1206100001</v>
      </c>
    </row>
    <row r="642" spans="7:9" x14ac:dyDescent="0.2">
      <c r="G642" s="88">
        <f>G637-G640</f>
        <v>60530.152039999841</v>
      </c>
      <c r="H642" s="88">
        <f>H637-H640</f>
        <v>0</v>
      </c>
      <c r="I642" s="88">
        <f>I637-I640</f>
        <v>0</v>
      </c>
    </row>
  </sheetData>
  <autoFilter ref="A12:G637"/>
  <mergeCells count="8">
    <mergeCell ref="G1:I1"/>
    <mergeCell ref="G2:I2"/>
    <mergeCell ref="G3:I3"/>
    <mergeCell ref="A10:I10"/>
    <mergeCell ref="A9:I9"/>
    <mergeCell ref="G5:I5"/>
    <mergeCell ref="G6:I6"/>
    <mergeCell ref="G7:I7"/>
  </mergeCells>
  <phoneticPr fontId="0" type="noConversion"/>
  <pageMargins left="0.39370078740157483" right="0.19685039370078741" top="0.39370078740157483" bottom="0.39370078740157483" header="0.19685039370078741" footer="0.19685039370078741"/>
  <pageSetup paperSize="9" scale="66" fitToHeight="20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AMMRUSER</cp:lastModifiedBy>
  <cp:lastPrinted>2021-12-09T02:24:37Z</cp:lastPrinted>
  <dcterms:created xsi:type="dcterms:W3CDTF">2008-11-11T04:53:42Z</dcterms:created>
  <dcterms:modified xsi:type="dcterms:W3CDTF">2023-03-22T00:08:45Z</dcterms:modified>
</cp:coreProperties>
</file>